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2"/>
  <c r="G9"/>
  <c r="G27"/>
  <c r="G23"/>
  <c r="G14" i="13"/>
  <c r="G50"/>
  <c r="G13" i="12"/>
  <c r="G15" i="6"/>
  <c r="G34" i="11"/>
  <c r="G6" i="8"/>
  <c r="G14"/>
  <c r="G13"/>
  <c r="G37" i="4"/>
  <c r="G36" i="3"/>
  <c r="G33" i="14"/>
  <c r="G15"/>
  <c r="G3" i="10"/>
  <c r="G50"/>
  <c r="G25"/>
  <c r="G67"/>
  <c r="G55"/>
  <c r="G90"/>
  <c r="G52"/>
  <c r="G45"/>
  <c r="G96"/>
  <c r="G26"/>
  <c r="G28"/>
  <c r="G16" i="2" l="1"/>
  <c r="G10"/>
  <c r="G40"/>
  <c r="G30"/>
  <c r="G33"/>
  <c r="G72" i="14" l="1"/>
  <c r="G74"/>
  <c r="G13"/>
  <c r="G24" i="8"/>
  <c r="G57" i="7"/>
  <c r="G59"/>
  <c r="G11" i="13"/>
  <c r="G10" i="4"/>
  <c r="G48" i="10"/>
  <c r="G59"/>
  <c r="G21"/>
  <c r="G157"/>
  <c r="G131"/>
  <c r="G31" i="2" l="1"/>
  <c r="G12"/>
  <c r="G6"/>
  <c r="G3" i="6"/>
  <c r="G45" i="5"/>
  <c r="G56" i="14"/>
  <c r="G12" i="3"/>
  <c r="G10"/>
  <c r="G46" i="12"/>
  <c r="G62" i="10"/>
  <c r="G41"/>
  <c r="G54"/>
  <c r="G99"/>
  <c r="G51"/>
  <c r="G70"/>
  <c r="G57"/>
  <c r="G14"/>
  <c r="G29" i="2"/>
  <c r="G26" i="11"/>
  <c r="G12" i="4"/>
  <c r="G36"/>
  <c r="G24"/>
  <c r="G95" i="10"/>
  <c r="G24"/>
  <c r="G49"/>
  <c r="G141"/>
  <c r="G41" i="12"/>
  <c r="G14" i="2"/>
  <c r="G85" i="10" l="1"/>
  <c r="G75"/>
  <c r="G20" i="13"/>
  <c r="G19"/>
  <c r="G65"/>
  <c r="G26"/>
  <c r="G24"/>
  <c r="G7"/>
  <c r="G62"/>
  <c r="G65" i="11"/>
  <c r="G29"/>
  <c r="G66"/>
  <c r="G10" i="8"/>
  <c r="G28"/>
  <c r="G10" i="14"/>
  <c r="G34" i="2"/>
  <c r="G23" i="6"/>
  <c r="G20" i="7"/>
  <c r="G165" i="10"/>
  <c r="G61" i="12"/>
  <c r="G40"/>
  <c r="G80" i="10"/>
  <c r="G5"/>
  <c r="G40" i="13"/>
  <c r="G68" i="8"/>
  <c r="G69"/>
  <c r="G41" i="2"/>
  <c r="G44" i="6"/>
  <c r="G45" i="3"/>
  <c r="G67"/>
  <c r="G15"/>
  <c r="G40"/>
  <c r="G5"/>
  <c r="G60" i="11"/>
  <c r="G11" i="4"/>
  <c r="G35"/>
  <c r="G27"/>
  <c r="G25" i="14"/>
  <c r="G23"/>
  <c r="G56" i="7"/>
  <c r="G20" i="8"/>
  <c r="G17"/>
  <c r="G7"/>
  <c r="G43" i="10" l="1"/>
  <c r="G8"/>
  <c r="G9"/>
  <c r="G38"/>
  <c r="G53"/>
  <c r="G65"/>
  <c r="G5" i="2" l="1"/>
  <c r="G57" i="14"/>
  <c r="G61"/>
  <c r="G62"/>
  <c r="G68"/>
  <c r="G45"/>
  <c r="G47"/>
  <c r="G39"/>
  <c r="G30"/>
  <c r="G29"/>
  <c r="G21"/>
  <c r="G32"/>
  <c r="G63"/>
  <c r="G59"/>
  <c r="G58"/>
  <c r="G81"/>
  <c r="G71"/>
  <c r="G90" i="3" l="1"/>
  <c r="G23" i="12"/>
  <c r="G12" i="7"/>
  <c r="G40"/>
  <c r="G17" i="4"/>
  <c r="G6"/>
  <c r="G74" i="10"/>
  <c r="G20"/>
  <c r="G23"/>
  <c r="G33"/>
  <c r="G71"/>
  <c r="G114"/>
  <c r="G44"/>
  <c r="G79"/>
  <c r="G36"/>
  <c r="G47"/>
  <c r="G15" i="2"/>
  <c r="G7"/>
  <c r="G24"/>
  <c r="G175" i="10" l="1"/>
  <c r="G173"/>
  <c r="G108"/>
  <c r="G46"/>
  <c r="G29"/>
  <c r="G152"/>
  <c r="G169"/>
  <c r="G147"/>
  <c r="G18" i="4"/>
  <c r="G49" i="13"/>
  <c r="G34" i="6"/>
  <c r="G3" i="12"/>
  <c r="G29"/>
  <c r="G34"/>
  <c r="G48"/>
  <c r="G36" i="11"/>
  <c r="G75"/>
  <c r="G61"/>
  <c r="G65" i="8"/>
  <c r="G14" i="7"/>
  <c r="G8"/>
  <c r="G101" i="3"/>
  <c r="G93"/>
  <c r="G97"/>
  <c r="G87"/>
  <c r="G4" i="14"/>
  <c r="G20" i="2"/>
  <c r="G25"/>
  <c r="G28"/>
  <c r="G35" i="5" l="1"/>
  <c r="G41"/>
  <c r="G57" i="11"/>
  <c r="G70"/>
  <c r="G73"/>
  <c r="G53"/>
  <c r="G22" i="4"/>
  <c r="G23"/>
  <c r="G82" i="3"/>
  <c r="G43"/>
  <c r="G14" i="14"/>
  <c r="G66"/>
  <c r="G112" i="10"/>
  <c r="G102"/>
  <c r="G103"/>
  <c r="G15"/>
  <c r="G84"/>
  <c r="G105"/>
  <c r="G91"/>
  <c r="G60"/>
  <c r="G9" i="9"/>
  <c r="G56"/>
  <c r="G13" i="6"/>
  <c r="G44" i="9"/>
  <c r="G55" i="4"/>
  <c r="G42"/>
  <c r="G13" i="11"/>
  <c r="G30" i="6"/>
  <c r="G51" i="13"/>
  <c r="G8" i="3"/>
  <c r="G7"/>
  <c r="G4"/>
  <c r="G3" i="14"/>
  <c r="G12" i="10"/>
  <c r="G22"/>
  <c r="G56"/>
  <c r="G94"/>
  <c r="G132"/>
  <c r="G140"/>
  <c r="G155"/>
  <c r="G39"/>
  <c r="G72"/>
  <c r="G98"/>
  <c r="G68"/>
  <c r="G48" i="4"/>
  <c r="G54"/>
  <c r="G6" i="11"/>
  <c r="G69"/>
  <c r="G4"/>
  <c r="G24" i="7"/>
  <c r="G7" i="14"/>
  <c r="G6"/>
  <c r="G50"/>
  <c r="G139" i="10"/>
  <c r="G74" i="11"/>
  <c r="G31" i="3"/>
  <c r="G8" i="8"/>
  <c r="G37" i="9"/>
  <c r="H41" i="2"/>
  <c r="H30"/>
  <c r="G16" i="12"/>
  <c r="H41" i="10"/>
  <c r="G11" i="6"/>
  <c r="G74" i="9"/>
  <c r="G46" i="4"/>
  <c r="G63" i="8"/>
  <c r="G56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<sst xmlns="http://schemas.openxmlformats.org/spreadsheetml/2006/main" count="1106" uniqueCount="1007">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</sst>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B25" sqref="B25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6" t="s">
        <v>8</v>
      </c>
      <c r="B2" s="16"/>
      <c r="C2" s="16"/>
      <c r="D2" s="16"/>
      <c r="E2" s="16"/>
      <c r="F2" s="16"/>
      <c r="G2" s="16"/>
      <c r="H2" s="16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9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9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9">
        <f t="shared" si="0"/>
        <v>2.8597400000000013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f>0.08+0.0287</f>
        <v>0.1087</v>
      </c>
      <c r="H6" s="9">
        <f t="shared" si="0"/>
        <v>5.1435800000000009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9">
        <f t="shared" si="0"/>
        <v>3.958740000000001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9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9">
        <f>0.724+0.009+0.0624+0.009+0.009</f>
        <v>0.81340000000000001</v>
      </c>
      <c r="H9" s="9">
        <f t="shared" si="0"/>
        <v>3.8007451232899592</v>
      </c>
      <c r="J9" s="17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0">
        <f>0.02+0.00987+0.0006+0.009+0.009+0.005</f>
        <v>5.3469999999999997E-2</v>
      </c>
      <c r="H10" s="9">
        <f t="shared" si="0"/>
        <v>4.164270000000001</v>
      </c>
      <c r="J10" s="17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9">
        <f t="shared" si="0"/>
        <v>4.471280000000001</v>
      </c>
      <c r="J11" s="17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9">
        <f>0.34+0.009+0.0357+0.0098+0.009+0.009</f>
        <v>0.41250000000000003</v>
      </c>
      <c r="H12" s="9">
        <f t="shared" si="0"/>
        <v>2.5051057974603137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9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9">
        <f>1.14+0.007+0.00945+0.0099+0.085+0.0062+0.00992+0.009+0.009</f>
        <v>1.2854699999999994</v>
      </c>
      <c r="H14" s="9">
        <f t="shared" si="0"/>
        <v>2.9322700000000017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9">
        <f>0.57+0.06084+0.00534+0.0095</f>
        <v>0.64567999999999992</v>
      </c>
      <c r="H15" s="9">
        <f t="shared" si="0"/>
        <v>3.5720600000000009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9">
        <f>0.65+0.009+0.035+0.034+0.00981+0.04005</f>
        <v>0.77786000000000011</v>
      </c>
      <c r="H16" s="9">
        <f t="shared" si="0"/>
        <v>3.4398800000000009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9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9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9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9">
        <f>0.39+0.0405</f>
        <v>0.43049999999999999</v>
      </c>
      <c r="H20" s="9">
        <f t="shared" si="0"/>
        <v>4.8217800000000004</v>
      </c>
    </row>
    <row r="21" spans="1:8">
      <c r="A21" s="5">
        <v>19</v>
      </c>
      <c r="B21" s="6" t="s">
        <v>27</v>
      </c>
      <c r="C21" s="11">
        <v>0.82</v>
      </c>
      <c r="D21" s="5">
        <v>95</v>
      </c>
      <c r="E21" s="5">
        <v>10</v>
      </c>
      <c r="F21" s="7">
        <v>5.2522800000000007</v>
      </c>
      <c r="G21" s="12">
        <v>0</v>
      </c>
      <c r="H21" s="9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9">
        <f>0.009+0.0065+0.0099+0.009+0.009+0.009+0.0153+0.009+0.004029+0.009+0.009+0.009+0.009+0.009+0.009+0.009+0.009+0.01479+0.009+0.0065+0.009+0.009</f>
        <v>0.20101900000000003</v>
      </c>
      <c r="H22" s="9">
        <f>F22-G22</f>
        <v>4.0167210000000013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9">
        <f>0.81+0.04727+0.00006+0.6685</f>
        <v>1.52583</v>
      </c>
      <c r="H23" s="9">
        <f t="shared" si="0"/>
        <v>3.7264500000000007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9">
        <f>0.51+0.14765+0.009+0.009+0.00773+0.009+0.009</f>
        <v>0.70138000000000011</v>
      </c>
      <c r="H24" s="9">
        <f t="shared" si="0"/>
        <v>3.5163600000000006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9">
        <f>1.18+0.00765</f>
        <v>1.1876499999999999</v>
      </c>
      <c r="H25" s="9">
        <f t="shared" si="0"/>
        <v>4.0646300000000011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9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f>0.12+0.5</f>
        <v>0.62</v>
      </c>
      <c r="H27" s="9">
        <f t="shared" si="0"/>
        <v>3.5977400000000008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9">
        <f>1.05+0.1789</f>
        <v>1.2289000000000001</v>
      </c>
      <c r="H28" s="9">
        <f t="shared" si="0"/>
        <v>2.9888400000000006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0.66+0.0648+0.03216</f>
        <v>0.75695999999999997</v>
      </c>
      <c r="H29" s="9">
        <f t="shared" si="0"/>
        <v>3.9260529609510031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9">
        <f>0.79+0.1277+0.154</f>
        <v>1.0717000000000001</v>
      </c>
      <c r="H30" s="9">
        <f t="shared" si="0"/>
        <v>3.6627040496857193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9">
        <f>0.1277+0.3168+0.11007</f>
        <v>0.55457000000000001</v>
      </c>
      <c r="H31" s="9">
        <f t="shared" si="0"/>
        <v>4.6977100000000007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9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9">
        <f>1.59+0.13936+0.009+0.009+0.009+0.0206</f>
        <v>1.7769599999999997</v>
      </c>
      <c r="H33" s="9">
        <f t="shared" si="0"/>
        <v>2.4407800000000011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0.08+0.009+0.1724</f>
        <v>0.26139999999999997</v>
      </c>
      <c r="H34" s="9">
        <f t="shared" si="0"/>
        <v>4.9908800000000006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9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9">
        <f t="shared" si="0"/>
        <v>2.2306439999999998</v>
      </c>
      <c r="I36" s="18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9">
        <f t="shared" si="0"/>
        <v>2.4106439999999996</v>
      </c>
      <c r="I37" s="18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9">
        <f t="shared" si="0"/>
        <v>1.5506439999999997</v>
      </c>
      <c r="I38" s="18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9">
        <f t="shared" si="0"/>
        <v>3.1113679999999997</v>
      </c>
      <c r="I39" s="18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9">
        <f>0.64+0.0065+0.0099+0.0065+0.009+0.009+0.009+0.00856+0.0189+0.0144+0.0091</f>
        <v>0.74085999999999996</v>
      </c>
      <c r="H40" s="9">
        <f t="shared" si="0"/>
        <v>1.7069276256885737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9">
        <f>0.0099+0.0096+0.0048</f>
        <v>2.4299999999999999E-2</v>
      </c>
      <c r="H41" s="9">
        <f t="shared" si="0"/>
        <v>2.9130451508262882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24" activePane="bottomRight" state="frozen"/>
      <selection activeCell="B1" sqref="B1"/>
      <selection pane="topRight" activeCell="C1" sqref="C1"/>
      <selection pane="bottomLeft" activeCell="B3" sqref="B3"/>
      <selection pane="bottomRight" activeCell="C37" sqref="C3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9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9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9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9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9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9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9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9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9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9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9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9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9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9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9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9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9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9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9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9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9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9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9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f>0.032+0.0105+0.04</f>
        <v>8.2500000000000004E-2</v>
      </c>
      <c r="H26" s="9">
        <f t="shared" si="0"/>
        <v>0.16331683866720254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9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9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f>0.029+0.0097</f>
        <v>3.8699999999999998E-2</v>
      </c>
      <c r="H29" s="9">
        <f t="shared" si="0"/>
        <v>1.9553386912863984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9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9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9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9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f>0.11+0.0041</f>
        <v>0.11410000000000001</v>
      </c>
      <c r="H34" s="9">
        <f t="shared" si="0"/>
        <v>0.82234509968458092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9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9">
        <f t="shared" si="0"/>
        <v>0.58128459496553708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9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9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9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9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9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9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9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9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9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9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9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9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9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9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9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9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9">
        <f t="shared" si="0"/>
        <v>1.8239835523596994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9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9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9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9">
        <f t="shared" si="0"/>
        <v>1.350463574897341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9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9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f>0.069+0.2386</f>
        <v>0.30759999999999998</v>
      </c>
      <c r="H60" s="9">
        <f t="shared" si="0"/>
        <v>0.53728157882653294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9">
        <f t="shared" si="0"/>
        <v>2.7681000000000004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9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9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9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0">
        <f>0.158+0.0146+0.0092+0.0047+0.0051+0.0039</f>
        <v>0.19550000000000001</v>
      </c>
      <c r="H65" s="9">
        <f t="shared" si="0"/>
        <v>0.39855736011240595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0">
        <f>0.919+0.01256+0.006+0.011685+0.0085+0.0055+0.0081+0.02535</f>
        <v>0.99669499999999989</v>
      </c>
      <c r="H66" s="9">
        <f t="shared" si="0"/>
        <v>-0.52924002810827053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9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9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9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9">
        <f t="shared" si="1"/>
        <v>0.72547648014987465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9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9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9">
        <f t="shared" si="1"/>
        <v>0.77460257025149137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9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9">
        <f t="shared" si="1"/>
        <v>0.94964782878553533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9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9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9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9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F21" sqref="F2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9">
        <f>F3-G3</f>
        <v>-5.8550561231187181E-2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9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9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9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9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9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9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9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9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f>0.034+0.00765</f>
        <v>4.165E-2</v>
      </c>
      <c r="H13" s="9">
        <f t="shared" si="0"/>
        <v>4.1760900000000012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9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9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9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9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9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9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9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9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9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9">
        <f t="shared" si="0"/>
        <v>0.42919202295349085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9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9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9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9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9">
        <f t="shared" si="0"/>
        <v>2.5856702523695336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9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9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9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9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9">
        <f t="shared" si="0"/>
        <v>0.78858524793648244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9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9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9">
        <f t="shared" si="0"/>
        <v>3.2713600000000005</v>
      </c>
    </row>
    <row r="38" spans="1:8">
      <c r="A38" s="5">
        <v>36</v>
      </c>
      <c r="B38" s="15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9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9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0">
        <f>0.12+0.0052+0.0105+0.00472</f>
        <v>0.14042000000000002</v>
      </c>
      <c r="H40" s="9">
        <f t="shared" si="0"/>
        <v>0.11537536370903281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f>0.101+0.105+0.00597</f>
        <v>0.21197000000000002</v>
      </c>
      <c r="H41" s="9">
        <f t="shared" si="0"/>
        <v>3.1303900000000007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9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9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9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9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0">
        <f>0.032+0.0088+0.0044+0.00075</f>
        <v>4.5950000000000005E-2</v>
      </c>
      <c r="H46" s="9">
        <f t="shared" si="0"/>
        <v>1.4925681394633248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9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9">
        <f t="shared" si="0"/>
        <v>0.54566295470493853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9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9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9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9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9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9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9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9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9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9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9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9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f>0.062+0.0105</f>
        <v>7.2499999999999995E-2</v>
      </c>
      <c r="H61" s="9">
        <f t="shared" si="0"/>
        <v>2.1995918952506375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9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9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B19" sqref="B19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9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9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9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9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10">
        <f>0.018+0.0105+0.004681</f>
        <v>3.3180999999999995E-2</v>
      </c>
      <c r="H7" s="9">
        <f t="shared" si="0"/>
        <v>1.748991080337218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9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9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9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f>0.017+0.017</f>
        <v>3.4000000000000002E-2</v>
      </c>
      <c r="H11" s="9">
        <f t="shared" si="0"/>
        <v>1.022101973533166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9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9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0.117+0.0105+0.006681</f>
        <v>0.13418099999999999</v>
      </c>
      <c r="H14" s="9">
        <f t="shared" si="0"/>
        <v>0.16597429774100514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9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9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9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9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9">
        <f>0.051+0.004681</f>
        <v>5.5680999999999994E-2</v>
      </c>
      <c r="H19" s="9">
        <f t="shared" si="0"/>
        <v>1.6157091605987939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10">
        <f>0.017+0.004681</f>
        <v>2.1681000000000002E-2</v>
      </c>
      <c r="H20" s="9">
        <f t="shared" si="0"/>
        <v>0.22801035976703582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9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9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9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14">
        <f>0.017+0.00117+0.004681</f>
        <v>2.2851000000000003E-2</v>
      </c>
      <c r="H24" s="9">
        <f t="shared" si="0"/>
        <v>0.2542603050087025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9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10">
        <f>0.1+0.004681+0.004681</f>
        <v>0.10936200000000001</v>
      </c>
      <c r="H26" s="9">
        <f t="shared" si="0"/>
        <v>1.4747909602997493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9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9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9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9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9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9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9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9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9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9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9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9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f>0.255+0.0105</f>
        <v>0.26550000000000001</v>
      </c>
      <c r="H40" s="9">
        <f t="shared" si="0"/>
        <v>0.33798684201895218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9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9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9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9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9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9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9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9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9">
        <f t="shared" si="0"/>
        <v>1.2052151493361585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0">
        <f>0.685+0.0099+0.00649+0.00852</f>
        <v>0.70991000000000004</v>
      </c>
      <c r="H50" s="9">
        <f t="shared" si="0"/>
        <v>1.0070268353868146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3">
        <f>0.468+0.01328</f>
        <v>0.48128000000000004</v>
      </c>
      <c r="H51" s="9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9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9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9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9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9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9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9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9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9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9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10">
        <f>0.034+0.004681</f>
        <v>3.8681E-2</v>
      </c>
      <c r="H62" s="9">
        <f t="shared" si="0"/>
        <v>1.689485865781545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9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9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10">
        <f>0.064+0.0105+0.004681</f>
        <v>7.9181000000000001E-2</v>
      </c>
      <c r="H65" s="9">
        <f t="shared" si="0"/>
        <v>3.2631790000000005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9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9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18" activePane="bottomRight" state="frozen"/>
      <selection activeCell="B1" sqref="B1"/>
      <selection pane="topRight" activeCell="C1" sqref="C1"/>
      <selection pane="bottomLeft" activeCell="B3" sqref="B3"/>
      <selection pane="bottomRight" activeCell="E32" sqref="E3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9">
        <f>0.166+0.00568+0.0096</f>
        <v>0.18128</v>
      </c>
      <c r="H3" s="9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9">
        <f t="shared" ref="H4:H67" si="0">F4-G4</f>
        <v>0.83549108821669427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9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9">
        <f>0.331+0.0031+0.008</f>
        <v>0.34210000000000002</v>
      </c>
      <c r="H6" s="9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9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9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9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f>0.244+0.03519</f>
        <v>0.27918999999999999</v>
      </c>
      <c r="H10" s="9">
        <f t="shared" si="0"/>
        <v>1.8761136869749377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9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9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f>0.162+0.0086+0.00404</f>
        <v>0.17463999999999999</v>
      </c>
      <c r="H13" s="9">
        <f t="shared" si="0"/>
        <v>0.59922763397877832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9">
        <f t="shared" si="0"/>
        <v>0.57424128601725577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0.033+0.0027+0.0337+0.00065+0.0007+0.0096</f>
        <v>8.0350000000000005E-2</v>
      </c>
      <c r="H15" s="9">
        <f t="shared" si="0"/>
        <v>0.99011822512877623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9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9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9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9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9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9">
        <f t="shared" si="0"/>
        <v>0.21220357972181625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9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f>0.02+0.0006</f>
        <v>2.06E-2</v>
      </c>
      <c r="H23" s="9">
        <f t="shared" si="0"/>
        <v>0.73585154500294692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9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0.143+0.0096+0.0006</f>
        <v>0.15319999999999998</v>
      </c>
      <c r="H25" s="9">
        <f t="shared" si="0"/>
        <v>0.57344763797656451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9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9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9">
        <f t="shared" si="0"/>
        <v>1.136906532396277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9">
        <f t="shared" si="0"/>
        <v>0.25483002515859732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9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9">
        <f t="shared" si="0"/>
        <v>0.23451407850250758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0.102+0.0096+0.0105+0.0096+0.00575+0.00941</f>
        <v>0.14685999999999999</v>
      </c>
      <c r="H33" s="9">
        <f t="shared" si="0"/>
        <v>1.1732674669164578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9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9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9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9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9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9">
        <f t="shared" si="0"/>
        <v>0.74584173275998622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9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9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9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9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9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9">
        <f t="shared" si="0"/>
        <v>0.42736449542850036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9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9">
        <f t="shared" si="0"/>
        <v>2.7695500000000002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9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9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9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9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9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9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9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9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0.341+0.0096+0.0046+0.0092</f>
        <v>0.3644</v>
      </c>
      <c r="H56" s="9">
        <f t="shared" si="0"/>
        <v>0.77893265561875924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14">
        <f>0.068+0.003255+0.00575+0.0012+0.00036</f>
        <v>7.856500000000001E-2</v>
      </c>
      <c r="H57" s="9">
        <f t="shared" si="0"/>
        <v>0.16651238105195953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0">
        <f>0.221+0.02344+0.0096+0.0093+0.0085+0.0085</f>
        <v>0.28033999999999998</v>
      </c>
      <c r="H58" s="9">
        <f t="shared" si="0"/>
        <v>0.61074604016860889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9">
        <f t="shared" si="0"/>
        <v>0.62057091511975615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9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9">
        <f t="shared" si="0"/>
        <v>0.43366513151421415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9">
        <f t="shared" si="0"/>
        <v>1.5896644734511709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9">
        <f t="shared" si="0"/>
        <v>2.5919351893391158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9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9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9">
        <f t="shared" si="0"/>
        <v>0.15214702566105082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9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9">
        <f t="shared" ref="H68:H81" si="1">F68-G68</f>
        <v>1.173521881973717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9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9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9">
        <f t="shared" si="1"/>
        <v>0.1533272010964235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f>0.033+0.172</f>
        <v>0.20499999999999999</v>
      </c>
      <c r="H72" s="9">
        <f t="shared" si="1"/>
        <v>-2.7779656399033625E-2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9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0.173+0.0105+0.02772</f>
        <v>0.21121999999999999</v>
      </c>
      <c r="H74" s="9">
        <f t="shared" si="1"/>
        <v>0.12767938740252052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9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9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9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9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9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9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0">
        <f>0.048+0.01928+0.00831+0.08975</f>
        <v>0.16533999999999999</v>
      </c>
      <c r="H81" s="9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G37" sqref="G37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48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9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9">
        <f>0.42+0.00844</f>
        <v>0.42843999999999999</v>
      </c>
      <c r="H4" s="9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10">
        <f>0.18+0.0185+0.00749</f>
        <v>0.20598999999999998</v>
      </c>
      <c r="H5" s="9">
        <f t="shared" si="0"/>
        <v>0.72491084894110047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9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0">
        <f>0.35+0.00724</f>
        <v>0.35724</v>
      </c>
      <c r="H7" s="9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0">
        <f>0.2+0.00476+0.00476</f>
        <v>0.20951999999999998</v>
      </c>
      <c r="H8" s="9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9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10">
        <f>0.63+0.00716+0.00794+0.0061+0.00366</f>
        <v>0.65485999999999989</v>
      </c>
      <c r="H10" s="9">
        <f t="shared" si="0"/>
        <v>-1.5371590727417783E-2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9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14">
        <f>0.03+0.00296</f>
        <v>3.2959999999999996E-2</v>
      </c>
      <c r="H12" s="9">
        <f t="shared" si="0"/>
        <v>1.3580035748973409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9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9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10">
        <f>0.1+0.00968+0.01113+0.00314</f>
        <v>0.12395</v>
      </c>
      <c r="H15" s="9">
        <f t="shared" si="0"/>
        <v>0.75342702416601504</v>
      </c>
      <c r="I15" s="19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9">
        <f t="shared" si="0"/>
        <v>0.8761019735331661</v>
      </c>
      <c r="I16" s="19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9">
        <f t="shared" si="0"/>
        <v>0.23206449440094307</v>
      </c>
      <c r="I17" s="19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9">
        <f t="shared" si="0"/>
        <v>1.4122950402766916</v>
      </c>
      <c r="I18" s="19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9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9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9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9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9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9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9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9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9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9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9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9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0">
        <f>0.13+0.00671</f>
        <v>0.13671</v>
      </c>
      <c r="H31" s="9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9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9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9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9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f>0.05+0.001</f>
        <v>5.1000000000000004E-2</v>
      </c>
      <c r="H36" s="9">
        <f t="shared" si="0"/>
        <v>2.0501762018956269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9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9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f>0.07+0.00829</f>
        <v>7.8290000000000012E-2</v>
      </c>
      <c r="H40" s="9">
        <f t="shared" si="0"/>
        <v>2.2028902628316391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9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9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9">
        <f t="shared" si="0"/>
        <v>9.3058563397636934E-2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9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0">
        <f>0.12+0.00713+0.00529</f>
        <v>0.13241999999999998</v>
      </c>
      <c r="H45" s="9">
        <f t="shared" si="0"/>
        <v>1.6497520803372179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9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9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9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9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9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9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9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9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9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9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9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9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9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9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9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9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9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9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9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0.25+0.0032+0.0034</f>
        <v>0.25659999999999999</v>
      </c>
      <c r="H67" s="9">
        <f t="shared" si="0"/>
        <v>6.7431287334039636E-2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9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9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9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9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9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9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9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9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9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9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9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9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9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9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9">
        <f t="shared" si="1"/>
        <v>0.78738478362636899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9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9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9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9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9">
        <f t="shared" si="1"/>
        <v>2.6928000000000005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9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9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9">
        <f t="shared" si="1"/>
        <v>2.5617502986723171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5.7400000000000003E-3</v>
      </c>
      <c r="H91" s="9">
        <f t="shared" si="1"/>
        <v>3.3366200000000008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9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9">
        <f t="shared" si="1"/>
        <v>2.6731907890852851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9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9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9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9">
        <f t="shared" si="1"/>
        <v>1.4782764887050257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9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9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9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10">
        <f>0.07+0.0054+0.04504</f>
        <v>0.12044000000000001</v>
      </c>
      <c r="H101" s="9">
        <f t="shared" si="1"/>
        <v>1.0186870324750261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9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9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9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9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9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9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9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9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E48" sqref="E48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156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9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9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9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9">
        <f t="shared" si="0"/>
        <v>1.7310977884359187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9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9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9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f>0.01+0.01</f>
        <v>0.02</v>
      </c>
      <c r="H10" s="9">
        <f t="shared" si="0"/>
        <v>0.20811802628316395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0.64+0.01+0.001+0.01</f>
        <v>0.66100000000000003</v>
      </c>
      <c r="H11" s="9">
        <f t="shared" si="0"/>
        <v>0.21449008412317783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f>0.41+0.099</f>
        <v>0.50900000000000001</v>
      </c>
      <c r="H12" s="9">
        <f t="shared" si="0"/>
        <v>0.13178097270551659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9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9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9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9">
        <f t="shared" si="0"/>
        <v>1.9152938701670246</v>
      </c>
    </row>
    <row r="17" spans="1:8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9">
        <f t="shared" si="0"/>
        <v>3.3118600000000007</v>
      </c>
    </row>
    <row r="18" spans="1:8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9">
        <f t="shared" si="0"/>
        <v>1.9270908212819153</v>
      </c>
    </row>
    <row r="19" spans="1:8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9">
        <f t="shared" si="0"/>
        <v>1.1438674810365506</v>
      </c>
    </row>
    <row r="20" spans="1:8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9">
        <f t="shared" si="0"/>
        <v>2.7653000000000003</v>
      </c>
    </row>
    <row r="21" spans="1:8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9">
        <f t="shared" si="0"/>
        <v>0.17015529774100513</v>
      </c>
    </row>
    <row r="22" spans="1:8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9">
        <f t="shared" si="0"/>
        <v>1.3222950402766918</v>
      </c>
    </row>
    <row r="23" spans="1:8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9">
        <f t="shared" si="0"/>
        <v>0.1158392957774993</v>
      </c>
    </row>
    <row r="24" spans="1:8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0.42+0.01+0.01+0.015</f>
        <v>0.45500000000000002</v>
      </c>
      <c r="H24" s="9">
        <f t="shared" si="0"/>
        <v>0.20813379733477894</v>
      </c>
    </row>
    <row r="25" spans="1:8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9">
        <f t="shared" si="0"/>
        <v>1.0205881009478135</v>
      </c>
    </row>
    <row r="26" spans="1:8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9">
        <f t="shared" si="0"/>
        <v>2.7653000000000003</v>
      </c>
    </row>
    <row r="27" spans="1:8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0.25+0.01+0.0928</f>
        <v>0.3528</v>
      </c>
      <c r="H27" s="9">
        <f t="shared" si="0"/>
        <v>1.2719722669741023</v>
      </c>
    </row>
    <row r="28" spans="1:8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9">
        <f t="shared" si="0"/>
        <v>3.3223600000000006</v>
      </c>
    </row>
    <row r="30" spans="1:8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9">
        <f t="shared" si="0"/>
        <v>3.3423600000000007</v>
      </c>
    </row>
    <row r="31" spans="1:8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9">
        <f t="shared" si="0"/>
        <v>0.35061305870404785</v>
      </c>
    </row>
    <row r="32" spans="1:8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9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9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9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0.32+0.01+0.01</f>
        <v>0.34</v>
      </c>
      <c r="H35" s="9">
        <f t="shared" si="0"/>
        <v>1.1607764887050256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0.17+0.01+0.01+0.01+0.01</f>
        <v>0.21000000000000005</v>
      </c>
      <c r="H36" s="9">
        <f t="shared" si="0"/>
        <v>1.5393713672021776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f>0.07+0.04+0.33+0.01</f>
        <v>0.45000000000000007</v>
      </c>
      <c r="H37" s="9">
        <f t="shared" si="0"/>
        <v>0.50049177617984963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9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9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9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9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9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9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9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9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9">
        <f>0.1+0.0105</f>
        <v>0.1105</v>
      </c>
      <c r="H48" s="9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9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9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9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9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9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9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9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9">
        <f t="shared" si="0"/>
        <v>2.1083000000000003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9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9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9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9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9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9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9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42" activePane="bottomRight" state="frozen"/>
      <selection activeCell="B1" sqref="B1"/>
      <selection pane="topRight" activeCell="C1" sqref="C1"/>
      <selection pane="bottomLeft" activeCell="B3" sqref="B3"/>
      <selection pane="bottomRight" activeCell="G46" sqref="G46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9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9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9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9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9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9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9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9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9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9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9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9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9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9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9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9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9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9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9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9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9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9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9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9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9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9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9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9">
        <f t="shared" si="1"/>
        <v>2.2753000000000005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9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9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9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9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9">
        <f t="shared" si="1"/>
        <v>0.37921721166465294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9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9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9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9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9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0">
        <f>0.25+0.007735+0.00492</f>
        <v>0.26265499999999997</v>
      </c>
      <c r="H41" s="9">
        <f t="shared" si="1"/>
        <v>2.1887172355448978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9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9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9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f>0.1+0.0873</f>
        <v>0.18730000000000002</v>
      </c>
      <c r="H45" s="9">
        <f t="shared" si="1"/>
        <v>0.2215136671741289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9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9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9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9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9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9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9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9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9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9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9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9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9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9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9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9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9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9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C20" sqref="C2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282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14">
        <f>0.06+0.00519</f>
        <v>6.5189999999999998E-2</v>
      </c>
      <c r="H3" s="9">
        <f>F3-G3</f>
        <v>0.56847118411989983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9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9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9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9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9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9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9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0">
        <f>0.066+0.0159</f>
        <v>8.1900000000000001E-2</v>
      </c>
      <c r="H11" s="9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9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9">
        <f t="shared" si="0"/>
        <v>0.37898075415303811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9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f>0.05+0.00207</f>
        <v>5.2070000000000005E-2</v>
      </c>
      <c r="H15" s="9">
        <f t="shared" si="0"/>
        <v>2.5744002523695335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9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9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9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9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9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9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9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10">
        <f>0.24+0.00049</f>
        <v>0.24048999999999998</v>
      </c>
      <c r="H23" s="9">
        <f t="shared" si="0"/>
        <v>0.45077674631261788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9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9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9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9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9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9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9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9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9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9">
        <f t="shared" si="0"/>
        <v>2.6303000000000005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9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9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9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9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9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9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9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9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10">
        <f>0.04+0.00935</f>
        <v>4.9350000000000005E-2</v>
      </c>
      <c r="H44" s="9">
        <f t="shared" si="0"/>
        <v>1.9446886912863983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9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9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9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9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9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9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9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39" activePane="bottomRight" state="frozen"/>
      <selection activeCell="B1" sqref="B1"/>
      <selection pane="topRight" activeCell="C1" sqref="C1"/>
      <selection pane="bottomLeft" activeCell="B3" sqref="B3"/>
      <selection pane="bottomRight" activeCell="E41" sqref="E4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335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9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9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9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9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9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9">
        <f t="shared" si="0"/>
        <v>0.26066171644538627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9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9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9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9">
        <f t="shared" si="0"/>
        <v>2.1840512380702344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9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9">
        <f t="shared" si="0"/>
        <v>2.6391907890852853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9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9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9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9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f>0.1+0.0051</f>
        <v>0.1051</v>
      </c>
      <c r="H20" s="9">
        <f t="shared" si="0"/>
        <v>2.4754206593118084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9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9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9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9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9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9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9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9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9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9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1.0500000000000001E-2</v>
      </c>
      <c r="H31" s="9">
        <f t="shared" si="0"/>
        <v>2.7748000000000004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9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9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9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9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9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9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9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9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9">
        <f t="shared" si="0"/>
        <v>1.2677390548179539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9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9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9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9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9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9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9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9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9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9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9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9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9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9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9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f>0.134+0.0038</f>
        <v>0.13780000000000001</v>
      </c>
      <c r="H56" s="9">
        <f t="shared" si="0"/>
        <v>1.3244950402766917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f>0.184+0.00024</f>
        <v>0.18423999999999999</v>
      </c>
      <c r="H57" s="9">
        <f t="shared" si="0"/>
        <v>1.8622099654105466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9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f>0.117+0.00916</f>
        <v>0.12615999999999999</v>
      </c>
      <c r="H59" s="9">
        <f t="shared" si="0"/>
        <v>1.5763487947533124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9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9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F17" sqref="F1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9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0">
        <f>0.869+0.0092</f>
        <v>0.87819999999999998</v>
      </c>
      <c r="H4" s="9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9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f>0.46+0.1341+0.005057</f>
        <v>0.59915700000000005</v>
      </c>
      <c r="H6" s="9">
        <f t="shared" si="0"/>
        <v>-1.423898388932332E-2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f>0.698+0.021448</f>
        <v>0.71944799999999998</v>
      </c>
      <c r="H7" s="9">
        <f t="shared" si="0"/>
        <v>0.15792902416601506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9">
        <f>0.102+2.1165</f>
        <v>2.2184999999999997</v>
      </c>
      <c r="H8" s="9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9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10">
        <f>0.481+0.006022+0.0105</f>
        <v>0.49752199999999996</v>
      </c>
      <c r="H10" s="9">
        <f t="shared" si="0"/>
        <v>0.86435146419160969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9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9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0.068+0.16+0.0021</f>
        <v>0.2301</v>
      </c>
      <c r="H13" s="9">
        <f t="shared" si="0"/>
        <v>0.52642930013310008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f>0.067+0.0021+0.0071</f>
        <v>7.6200000000000004E-2</v>
      </c>
      <c r="H14" s="9">
        <f t="shared" si="0"/>
        <v>2.3609584004611532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9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9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f>0.084+0.00145</f>
        <v>8.5449999999999998E-2</v>
      </c>
      <c r="H17" s="9">
        <f t="shared" si="0"/>
        <v>1.4987029602997493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9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9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0">
        <f>0.034+0.00561+0.031+0.00003</f>
        <v>7.0640000000000008E-2</v>
      </c>
      <c r="H20" s="9">
        <f t="shared" si="0"/>
        <v>0.49401592691093676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9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9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9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f>0.172+0.16372</f>
        <v>0.33572000000000002</v>
      </c>
      <c r="H24" s="9">
        <f t="shared" si="0"/>
        <v>0.40338720669695427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9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9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9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f>0.206+0.00345</f>
        <v>0.20945</v>
      </c>
      <c r="H28" s="9">
        <f t="shared" si="0"/>
        <v>0.47148673209580483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9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9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9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9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9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9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9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9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9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9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9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9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9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9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9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9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9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9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9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9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9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9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9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9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9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9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0">
        <f>0.12+0.0146+0.00955</f>
        <v>0.14415</v>
      </c>
      <c r="H56" s="9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9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9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9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9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9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9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9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9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9">
        <f t="shared" si="0"/>
        <v>0.7288595035913924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9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9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f>0.186+0.001</f>
        <v>0.187</v>
      </c>
      <c r="H68" s="9">
        <f t="shared" ref="H68:H77" si="1">F68-G68</f>
        <v>1.6701001784431042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f>0.084+0.001</f>
        <v>8.5000000000000006E-2</v>
      </c>
      <c r="H69" s="9">
        <f t="shared" si="1"/>
        <v>0.4251029210267529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9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9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9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9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9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9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9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9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J30" sqref="J3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468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9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9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9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9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9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9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10">
        <f>0.377+0.00915+0.006+0.0064</f>
        <v>0.39855000000000002</v>
      </c>
      <c r="H9" s="9">
        <f t="shared" si="0"/>
        <v>0.38915036699987543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9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9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9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9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9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9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9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9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9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9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9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9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9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9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9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9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9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9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9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9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9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9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9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9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9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0">
        <f>0.017+0.00915</f>
        <v>2.615E-2</v>
      </c>
      <c r="H37" s="9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9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9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9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9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9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9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9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9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9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9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9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9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9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9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9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9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9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9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0">
        <f>0.112+0.0095+0.0095+0.006+0.0095+0.0095</f>
        <v>0.15600000000000003</v>
      </c>
      <c r="H56" s="9">
        <f t="shared" si="0"/>
        <v>2.6293000000000002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9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9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9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9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9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9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9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9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9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9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9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9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9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9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9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9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9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9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9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9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9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9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D14" sqref="D14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545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0.287+0.004675+0.004675+0.0013</f>
        <v>0.29764999999999997</v>
      </c>
      <c r="H3" s="9">
        <f>F3-G3</f>
        <v>0.4863709708565771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9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9">
        <f>0.034+0.0096+0.004675</f>
        <v>4.8274999999999998E-2</v>
      </c>
      <c r="H5" s="9">
        <f t="shared" si="0"/>
        <v>0.54408236662381759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9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9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0">
        <f>0.052+0.009775+0.00235+0.0004</f>
        <v>6.4524999999999999E-2</v>
      </c>
      <c r="H8" s="9">
        <f t="shared" si="0"/>
        <v>3.2778350000000005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10">
        <f>0.052+0.00235+0.0004</f>
        <v>5.4749999999999993E-2</v>
      </c>
      <c r="H9" s="9">
        <f t="shared" si="0"/>
        <v>0.2168190789085285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9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9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9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0">
        <f>0.253+0.004675+0.0158+0.00493</f>
        <v>0.27840499999999996</v>
      </c>
      <c r="H14" s="9">
        <f t="shared" si="0"/>
        <v>1.3133951529512324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4">
        <f>0.017+0.00235</f>
        <v>1.9350000000000003E-2</v>
      </c>
      <c r="H15" s="9">
        <f t="shared" si="0"/>
        <v>0.7364687776602975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9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9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9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9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9">
        <f t="shared" si="0"/>
        <v>1.3844797019762967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0.368+0.0105+0.00722</f>
        <v>0.38572000000000001</v>
      </c>
      <c r="H21" s="9">
        <f t="shared" si="0"/>
        <v>3.0991055453008509E-2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0">
        <f>0.136+0.01578+0.004675+0.00475</f>
        <v>0.16120500000000001</v>
      </c>
      <c r="H22" s="9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0.169+0.04355+0.0013</f>
        <v>0.21385000000000001</v>
      </c>
      <c r="H23" s="9">
        <f t="shared" si="0"/>
        <v>0.35652879103503421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14">
        <f>0.304+0.19937</f>
        <v>0.50336999999999998</v>
      </c>
      <c r="H24" s="9">
        <f t="shared" si="0"/>
        <v>-0.17575268664999333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10">
        <f>0.255+0.00765+0.0052+0.00425+0.005</f>
        <v>0.27709999999999996</v>
      </c>
      <c r="H25" s="9">
        <f t="shared" si="0"/>
        <v>2.1661281417391014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f>0.034+0.00468</f>
        <v>3.8680000000000006E-2</v>
      </c>
      <c r="H26" s="9">
        <f t="shared" si="0"/>
        <v>0.85816350080910897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9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0">
        <f>0.236+0.00493+0.00105+0.00476+0.0075+0.0094+0.00467+0.00235</f>
        <v>0.27066000000000001</v>
      </c>
      <c r="H28" s="9">
        <f t="shared" si="0"/>
        <v>3.0717000000000008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10">
        <f>0.051+0.00235+0.0048</f>
        <v>5.8149999999999993E-2</v>
      </c>
      <c r="H29" s="9">
        <f t="shared" si="0"/>
        <v>3.2842100000000007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9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9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</f>
        <v>0.37280000000000002</v>
      </c>
      <c r="H33" s="9">
        <f t="shared" si="0"/>
        <v>2.9695600000000004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9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9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0">
        <f>0.928+0.065025+0.272</f>
        <v>1.2650250000000001</v>
      </c>
      <c r="H36" s="9">
        <f t="shared" si="0"/>
        <v>-0.22818494587694915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9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10">
        <f>0.135+0.06337+0.00731</f>
        <v>0.20568</v>
      </c>
      <c r="H38" s="9">
        <f t="shared" si="0"/>
        <v>2.0924814708233415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9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9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0">
        <f>0.485+0.00514+0.00493+0.0051+0.00235+0.009775+0.009775+0.012908+0.009775+0.00425</f>
        <v>0.54900299999999991</v>
      </c>
      <c r="H41" s="9">
        <f t="shared" si="0"/>
        <v>1.1283354285526761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9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10">
        <f>0.017+0.01592</f>
        <v>3.2920000000000005E-2</v>
      </c>
      <c r="H43" s="9">
        <f t="shared" si="0"/>
        <v>3.3094400000000008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0">
        <f>0.267+0.009775+0.0085+0.01487+0.00485+0.05185</f>
        <v>0.35684500000000002</v>
      </c>
      <c r="H44" s="9">
        <f t="shared" si="0"/>
        <v>2.9855150000000008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0">
        <f>0.752+0.0051+0.00561+0.007+0.00918+0.0047+0.00493+0.0061+0.0049+0.00391+0.00978+0.00867+0.0047+0.00637+0.0071+0.00476+0.0049+0.0068+0.00646+0.00654+0.00485+0.009775</f>
        <v>0.884135</v>
      </c>
      <c r="H45" s="9">
        <f t="shared" si="0"/>
        <v>0.35575818589745489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0">
        <f>0.084+0.0047+0.0105</f>
        <v>9.9199999999999997E-2</v>
      </c>
      <c r="H46" s="9">
        <f t="shared" si="0"/>
        <v>0.61366883213488732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9">
        <f t="shared" si="0"/>
        <v>3.7741258956854646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9">
        <f>1.417+0.004675+0.0289+0.1691</f>
        <v>1.619675</v>
      </c>
      <c r="H48" s="9">
        <f t="shared" si="0"/>
        <v>0.79221245923385908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3">
        <f>0.337+0.0207+0.009+0.01264+0.0485</f>
        <v>0.42784</v>
      </c>
      <c r="H49" s="9">
        <f t="shared" si="0"/>
        <v>1.8703214708233415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0">
        <f>1.158+0.008+0.00984+0.07766+0.02364+0.004675+0.004675+0.0051+0.0089+0.00493+0.0306+0.004+0.0144+0.0047+0.0066+0.0097+0.009775+0.02778+0.0166+0.0094</f>
        <v>1.4389750000000001</v>
      </c>
      <c r="H50" s="9">
        <f t="shared" si="0"/>
        <v>-0.92978297704650925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10">
        <f>0.358+0.0048+0.0048</f>
        <v>0.36760000000000004</v>
      </c>
      <c r="H51" s="9">
        <f t="shared" si="0"/>
        <v>2.9747600000000007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10">
        <f>0.954+0.00935+0.00493+0.004675+0.00468</f>
        <v>0.97763499999999992</v>
      </c>
      <c r="H52" s="9">
        <f t="shared" si="0"/>
        <v>0.21834225251265738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0">
        <f>0.852+0.009775+0.0082+0.0122+0.003</f>
        <v>0.88517499999999993</v>
      </c>
      <c r="H53" s="9">
        <f t="shared" si="0"/>
        <v>0.34051111777244902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10">
        <f>1.226+0.005+0.0047+0.004+0.04675+0.0443+0.0081+0.023647+0.0052+0.0088+0.0051</f>
        <v>1.381597</v>
      </c>
      <c r="H54" s="9">
        <f t="shared" si="0"/>
        <v>-0.19926312433525828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0.954+0.004+0.0047</f>
        <v>0.9627</v>
      </c>
      <c r="H55" s="9">
        <f t="shared" si="0"/>
        <v>-0.71247486537479787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9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0">
        <f>0.248+0.0049+0.0052+0.0056</f>
        <v>0.26369999999999999</v>
      </c>
      <c r="H57" s="9">
        <f t="shared" si="0"/>
        <v>1.2219801427544834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9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f>0.132+0.1904+0.0048</f>
        <v>0.32720000000000005</v>
      </c>
      <c r="H59" s="9">
        <f t="shared" si="0"/>
        <v>0.5674613998339042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10">
        <f>0.05+0.00235</f>
        <v>5.2350000000000001E-2</v>
      </c>
      <c r="H60" s="9">
        <f t="shared" si="0"/>
        <v>0.33328800244544804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9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0">
        <f>0.169+0.0065+0.004675+0.00172+0.0068+0.00476+0.00935+0.004+0.009775+0.004675</f>
        <v>0.22125500000000006</v>
      </c>
      <c r="H62" s="9">
        <f t="shared" si="0"/>
        <v>0.80873333426256211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9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9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0.368+0.00235+0.0105</f>
        <v>0.38085000000000002</v>
      </c>
      <c r="H65" s="9">
        <f t="shared" si="0"/>
        <v>0.16572128997656577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9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10">
        <f>0.19+0.0084+0.004675+0.009775+0.005</f>
        <v>0.21785000000000002</v>
      </c>
      <c r="H67" s="9">
        <f t="shared" si="0"/>
        <v>0.54820382360778064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0">
        <f>0.4+0.004845+0.009775</f>
        <v>0.41461999999999999</v>
      </c>
      <c r="H68" s="9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9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0">
        <f>0.05+0.01105+0.0057</f>
        <v>6.6750000000000004E-2</v>
      </c>
      <c r="H70" s="9">
        <f t="shared" si="1"/>
        <v>3.2163378154619169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9">
        <f t="shared" si="1"/>
        <v>1.8612766685251243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9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9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10">
        <f>0.025+0.00235+0.00235+0.0105</f>
        <v>4.0200000000000007E-2</v>
      </c>
      <c r="H74" s="9">
        <f t="shared" si="1"/>
        <v>0.33693419008383041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10">
        <f>0.052+0.00235+0.0105</f>
        <v>6.4849999999999991E-2</v>
      </c>
      <c r="H75" s="9">
        <f t="shared" si="1"/>
        <v>3.2775100000000008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9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9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9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9">
        <f t="shared" si="1"/>
        <v>0.66904351789504368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f>0.511+0.0097</f>
        <v>0.52070000000000005</v>
      </c>
      <c r="H80" s="9">
        <f t="shared" si="1"/>
        <v>-0.13999568377309096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9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9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9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10">
        <f>0.009+0.00235</f>
        <v>1.1349999999999999E-2</v>
      </c>
      <c r="H84" s="9">
        <f t="shared" si="1"/>
        <v>0.63318257726859717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0.324+0.00935+0.0094</f>
        <v>0.34275000000000005</v>
      </c>
      <c r="H85" s="9">
        <f t="shared" si="1"/>
        <v>0.33504877480504097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9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9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9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9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f>0.136+0.0099</f>
        <v>0.1459</v>
      </c>
      <c r="H90" s="9">
        <f t="shared" si="1"/>
        <v>0.66074082844117366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10">
        <f>0.089+0.00235</f>
        <v>9.1350000000000001E-2</v>
      </c>
      <c r="H91" s="9">
        <f t="shared" si="1"/>
        <v>0.54020599746169407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9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9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10">
        <f>0.008+0.02703</f>
        <v>3.5029999999999999E-2</v>
      </c>
      <c r="H94" s="9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10">
        <f>0.129+0.00442</f>
        <v>0.13342000000000001</v>
      </c>
      <c r="H95" s="9">
        <f t="shared" si="1"/>
        <v>0.16610471938440638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f>0.066+0.0022</f>
        <v>6.8199999999999997E-2</v>
      </c>
      <c r="H96" s="9">
        <f t="shared" si="1"/>
        <v>1.322763574897341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9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10">
        <f>0.016+0.00425</f>
        <v>2.0250000000000001E-2</v>
      </c>
      <c r="H98" s="9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0">
        <f>0.032+0.0051+0.0105+0.00235+0.009</f>
        <v>5.8950000000000002E-2</v>
      </c>
      <c r="H99" s="9">
        <f t="shared" si="1"/>
        <v>0.23204656378605459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9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9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9">
        <f t="shared" si="1"/>
        <v>1.1002718819737169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0">
        <f>0.084+0.0105+0.00235</f>
        <v>9.6850000000000006E-2</v>
      </c>
      <c r="H103" s="9">
        <f t="shared" si="1"/>
        <v>0.5000750573567122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9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10">
        <f>0.117+0.0034+0.00235</f>
        <v>0.12275000000000001</v>
      </c>
      <c r="H105" s="9">
        <f t="shared" si="1"/>
        <v>0.35386158176504812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9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9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0">
        <f>0.337+0.0066+0.0086</f>
        <v>0.35220000000000001</v>
      </c>
      <c r="H108" s="9">
        <f t="shared" si="1"/>
        <v>0.34819206729854218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9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9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9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10">
        <f>0.067+0.00235+0.0105+0.00867</f>
        <v>8.8520000000000001E-2</v>
      </c>
      <c r="H112" s="9">
        <f t="shared" si="1"/>
        <v>0.33205158238046439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9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</f>
        <v>6.7350000000000007E-2</v>
      </c>
      <c r="H114" s="9">
        <f t="shared" si="1"/>
        <v>2.1912443196352864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9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9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9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9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9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9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9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9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9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9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9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9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9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9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9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9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0">
        <f>0.267+0.0099+0.0069+0.0081</f>
        <v>0.29190000000000005</v>
      </c>
      <c r="H131" s="9">
        <f t="shared" si="1"/>
        <v>0.33479787440429642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9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9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9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9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9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9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9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0">
        <f>0.067+0.0003</f>
        <v>6.7299999999999999E-2</v>
      </c>
      <c r="H139" s="9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9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14">
        <f>0.041+0.036165</f>
        <v>7.7165000000000011E-2</v>
      </c>
      <c r="H141" s="9">
        <f t="shared" si="2"/>
        <v>0.29460492549407413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9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9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9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9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9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9">
        <f t="shared" si="2"/>
        <v>0.29621652484679589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9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9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9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9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10">
        <f>0.008+0.00425</f>
        <v>1.225E-2</v>
      </c>
      <c r="H152" s="9">
        <f t="shared" si="2"/>
        <v>0.46098788330982587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9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9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9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9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f>0.05+0.0072</f>
        <v>5.7200000000000001E-2</v>
      </c>
      <c r="H157" s="9">
        <f t="shared" si="2"/>
        <v>3.2851600000000007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9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9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9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9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9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9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9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0.118+0.0018+0.0158</f>
        <v>0.1356</v>
      </c>
      <c r="H165" s="9">
        <f t="shared" si="2"/>
        <v>0.99369715981764317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9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9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9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10">
        <f>0.017+0.00425</f>
        <v>2.1250000000000002E-2</v>
      </c>
      <c r="H169" s="9">
        <f t="shared" si="2"/>
        <v>0.20792348582337808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9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9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9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9">
        <f t="shared" si="2"/>
        <v>1.6559196526076287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9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9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cp:lastPrinted>2021-10-27T02:56:57Z</cp:lastPrinted>
  <dcterms:created xsi:type="dcterms:W3CDTF">2015-06-05T18:19:34Z</dcterms:created>
  <dcterms:modified xsi:type="dcterms:W3CDTF">2022-10-12T09:20:47Z</dcterms:modified>
</cp:coreProperties>
</file>