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25" windowWidth="14805" windowHeight="7890" activeTab="1"/>
  </bookViews>
  <sheets>
    <sheet name="расчет" sheetId="1" r:id="rId1"/>
    <sheet name="сайт" sheetId="4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J610" i="4"/>
  <c r="J611"/>
  <c r="J608"/>
  <c r="J606"/>
  <c r="J605"/>
  <c r="J604"/>
  <c r="J602"/>
  <c r="J600"/>
  <c r="J599"/>
  <c r="J598"/>
  <c r="J597"/>
  <c r="J596"/>
  <c r="J595"/>
  <c r="J594"/>
  <c r="J592"/>
  <c r="J590"/>
  <c r="J589"/>
  <c r="J587"/>
  <c r="J586"/>
  <c r="J585"/>
  <c r="J583"/>
  <c r="J582"/>
  <c r="J581"/>
  <c r="J580"/>
  <c r="J579"/>
  <c r="J578"/>
  <c r="J576"/>
  <c r="J575"/>
  <c r="J574"/>
  <c r="J573"/>
  <c r="J572"/>
  <c r="J571"/>
  <c r="J570"/>
  <c r="J569"/>
  <c r="J568"/>
  <c r="J567"/>
  <c r="J565"/>
  <c r="J563"/>
  <c r="J562"/>
  <c r="J561"/>
  <c r="J559"/>
  <c r="J558"/>
  <c r="J557"/>
  <c r="J555"/>
  <c r="J554"/>
  <c r="J553"/>
  <c r="J552"/>
  <c r="J550"/>
  <c r="J549"/>
  <c r="J546"/>
  <c r="J547"/>
  <c r="J545"/>
  <c r="J543"/>
  <c r="J542"/>
  <c r="J540"/>
  <c r="J536"/>
  <c r="J537"/>
  <c r="J538"/>
  <c r="J535"/>
  <c r="J533"/>
  <c r="J532"/>
  <c r="J531"/>
  <c r="J530"/>
  <c r="J529"/>
  <c r="J527"/>
  <c r="J526"/>
  <c r="J524"/>
  <c r="J523"/>
  <c r="J520"/>
  <c r="J519"/>
  <c r="J517"/>
  <c r="J516"/>
  <c r="J514"/>
  <c r="J513"/>
  <c r="J512"/>
  <c r="J511"/>
  <c r="J509"/>
  <c r="J508"/>
  <c r="J507"/>
  <c r="J505"/>
  <c r="J504"/>
  <c r="J503"/>
  <c r="J502"/>
  <c r="J501"/>
  <c r="J500"/>
  <c r="J498"/>
  <c r="J497"/>
  <c r="J495"/>
  <c r="J494"/>
  <c r="J493"/>
  <c r="J492"/>
  <c r="J491"/>
  <c r="J489"/>
  <c r="J488"/>
  <c r="J487"/>
  <c r="J486"/>
  <c r="J484"/>
  <c r="J483"/>
  <c r="J482"/>
  <c r="J481"/>
  <c r="J480"/>
  <c r="J478"/>
  <c r="J477"/>
  <c r="J476"/>
  <c r="J475"/>
  <c r="J474"/>
  <c r="J472"/>
  <c r="J471"/>
  <c r="J470"/>
  <c r="J469"/>
  <c r="J467"/>
  <c r="J466"/>
  <c r="J465"/>
  <c r="J464"/>
  <c r="J463"/>
  <c r="J462"/>
  <c r="J461"/>
  <c r="J460"/>
  <c r="J459"/>
  <c r="J458"/>
  <c r="J457"/>
  <c r="J456"/>
  <c r="J455"/>
  <c r="J453"/>
  <c r="J452"/>
  <c r="J450"/>
  <c r="J449"/>
  <c r="J447"/>
  <c r="J446"/>
  <c r="J445"/>
  <c r="J443"/>
  <c r="J441"/>
  <c r="J440"/>
  <c r="J438"/>
  <c r="J437"/>
  <c r="J436"/>
  <c r="J434"/>
  <c r="J433"/>
  <c r="J432"/>
  <c r="J430"/>
  <c r="J429"/>
  <c r="J428"/>
  <c r="J427"/>
  <c r="J425"/>
  <c r="J424"/>
  <c r="J423"/>
  <c r="J422"/>
  <c r="J420"/>
  <c r="J419"/>
  <c r="J418"/>
  <c r="J416"/>
  <c r="J415"/>
  <c r="J414"/>
  <c r="J412"/>
  <c r="J411"/>
  <c r="J410"/>
  <c r="J409"/>
  <c r="J408"/>
  <c r="J407"/>
  <c r="J406"/>
  <c r="J404"/>
  <c r="J403"/>
  <c r="J402"/>
  <c r="J401"/>
  <c r="J400"/>
  <c r="J399"/>
  <c r="J398"/>
  <c r="J396"/>
  <c r="J395"/>
  <c r="J393"/>
  <c r="J392"/>
  <c r="J391"/>
  <c r="J390"/>
  <c r="J389"/>
  <c r="J388"/>
  <c r="J387"/>
  <c r="J386"/>
  <c r="J385"/>
  <c r="J384"/>
  <c r="J383"/>
  <c r="J381"/>
  <c r="J380"/>
  <c r="J379"/>
  <c r="J378"/>
  <c r="J377"/>
  <c r="J376"/>
  <c r="J375"/>
  <c r="J374"/>
  <c r="J373"/>
  <c r="J372"/>
  <c r="J371"/>
  <c r="J369"/>
  <c r="J368"/>
  <c r="J367"/>
  <c r="J366"/>
  <c r="J365"/>
  <c r="J364"/>
  <c r="J363"/>
  <c r="J362"/>
  <c r="J361"/>
  <c r="J360"/>
  <c r="J358"/>
  <c r="J357"/>
  <c r="J356"/>
  <c r="J355"/>
  <c r="J354"/>
  <c r="J353"/>
  <c r="J352"/>
  <c r="J351"/>
  <c r="J350"/>
  <c r="J349"/>
  <c r="J348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3"/>
  <c r="J302"/>
  <c r="J301"/>
  <c r="J300"/>
  <c r="J299"/>
  <c r="J297"/>
  <c r="J295"/>
  <c r="J294"/>
  <c r="J293"/>
  <c r="J292"/>
  <c r="J291"/>
  <c r="J290"/>
  <c r="J288"/>
  <c r="J286"/>
  <c r="J284"/>
  <c r="J283"/>
  <c r="J282"/>
  <c r="J280"/>
  <c r="J279"/>
  <c r="J278"/>
  <c r="J276"/>
  <c r="J275"/>
  <c r="J274"/>
  <c r="J273"/>
  <c r="J271"/>
  <c r="J270"/>
  <c r="J268"/>
  <c r="J266"/>
  <c r="J265"/>
  <c r="J264"/>
  <c r="J262"/>
  <c r="J261"/>
  <c r="J260"/>
  <c r="J258"/>
  <c r="J257"/>
  <c r="J256"/>
  <c r="J255"/>
  <c r="J254"/>
  <c r="J253"/>
  <c r="J252"/>
  <c r="J250"/>
  <c r="J249"/>
  <c r="J248"/>
  <c r="J247"/>
  <c r="J245"/>
  <c r="J244"/>
  <c r="J243"/>
  <c r="J241"/>
  <c r="J240"/>
  <c r="J239"/>
  <c r="J237"/>
  <c r="J235"/>
  <c r="J234"/>
  <c r="J233"/>
  <c r="J231"/>
  <c r="J229"/>
  <c r="J228"/>
  <c r="J226"/>
  <c r="J225"/>
  <c r="J223"/>
  <c r="J222"/>
  <c r="J221"/>
  <c r="J219"/>
  <c r="J218"/>
  <c r="J217"/>
  <c r="J216"/>
  <c r="J215"/>
  <c r="J214"/>
  <c r="J213"/>
  <c r="J211"/>
  <c r="J210"/>
  <c r="J208"/>
  <c r="J207"/>
  <c r="J206"/>
  <c r="J205"/>
  <c r="J204"/>
  <c r="J203"/>
  <c r="J202"/>
  <c r="J200"/>
  <c r="J194"/>
  <c r="J195"/>
  <c r="J196"/>
  <c r="J197"/>
  <c r="J198"/>
  <c r="J193"/>
  <c r="J186"/>
  <c r="J187"/>
  <c r="J188"/>
  <c r="J189"/>
  <c r="J190"/>
  <c r="J191"/>
  <c r="J185"/>
  <c r="J183"/>
  <c r="J182"/>
  <c r="J181"/>
  <c r="J180"/>
  <c r="J179"/>
  <c r="J178"/>
  <c r="J177"/>
  <c r="J175"/>
  <c r="J173"/>
  <c r="J172"/>
  <c r="J170"/>
  <c r="J169"/>
  <c r="J167"/>
  <c r="J165"/>
  <c r="J164"/>
  <c r="J162"/>
  <c r="J160"/>
  <c r="J159"/>
  <c r="J157"/>
  <c r="J156"/>
  <c r="J155"/>
  <c r="J153"/>
  <c r="J152"/>
  <c r="J151"/>
  <c r="J150"/>
  <c r="J148"/>
  <c r="J147"/>
  <c r="J146"/>
  <c r="J145"/>
  <c r="J143"/>
  <c r="J142"/>
  <c r="J141"/>
  <c r="J140"/>
  <c r="J139"/>
  <c r="J137"/>
  <c r="J136"/>
  <c r="J135"/>
  <c r="J134"/>
  <c r="J133"/>
  <c r="J131"/>
  <c r="J129"/>
  <c r="J127"/>
  <c r="J126"/>
  <c r="J125"/>
  <c r="J123"/>
  <c r="J121"/>
  <c r="J119"/>
  <c r="J118"/>
  <c r="J116"/>
  <c r="J115"/>
  <c r="J114"/>
  <c r="J113"/>
  <c r="J112"/>
  <c r="J110"/>
  <c r="J109"/>
  <c r="J108"/>
  <c r="J107"/>
  <c r="J106"/>
  <c r="J104"/>
  <c r="J103"/>
  <c r="J102"/>
  <c r="J100"/>
  <c r="J98"/>
  <c r="J97"/>
  <c r="J96"/>
  <c r="J95"/>
  <c r="J94"/>
  <c r="J93"/>
  <c r="J92"/>
  <c r="J90"/>
  <c r="J89"/>
  <c r="J88"/>
  <c r="J86"/>
  <c r="J85"/>
  <c r="J83"/>
  <c r="J82"/>
  <c r="J81"/>
  <c r="J79"/>
  <c r="J78"/>
  <c r="J77"/>
  <c r="J76"/>
  <c r="J74"/>
  <c r="J73"/>
  <c r="J72"/>
  <c r="J71"/>
  <c r="J70"/>
  <c r="J69"/>
  <c r="J68"/>
  <c r="J67"/>
  <c r="J65"/>
  <c r="J63"/>
  <c r="J62"/>
  <c r="J60"/>
  <c r="J59"/>
  <c r="J58"/>
  <c r="J56"/>
  <c r="J55"/>
  <c r="J54"/>
  <c r="J53"/>
  <c r="J51"/>
  <c r="J49"/>
  <c r="J48"/>
  <c r="J47"/>
  <c r="J46"/>
  <c r="J45"/>
  <c r="J43"/>
  <c r="J42"/>
  <c r="J41"/>
  <c r="J39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7"/>
  <c r="J8"/>
  <c r="J9"/>
  <c r="J10"/>
  <c r="J11"/>
  <c r="J12"/>
  <c r="J13"/>
  <c r="J14"/>
  <c r="J15"/>
  <c r="J16"/>
  <c r="J6"/>
  <c r="P899" i="1"/>
  <c r="P895"/>
  <c r="P429"/>
  <c r="P404"/>
  <c r="P341"/>
  <c r="P289"/>
  <c r="P258"/>
  <c r="P195"/>
  <c r="P178"/>
  <c r="P153"/>
  <c r="P624"/>
  <c r="P555"/>
  <c r="P550"/>
  <c r="P549"/>
  <c r="P478" l="1"/>
  <c r="P910" l="1"/>
  <c r="P907"/>
  <c r="P896"/>
  <c r="P885"/>
  <c r="P882"/>
  <c r="P872"/>
  <c r="P860"/>
  <c r="P849"/>
  <c r="P846"/>
  <c r="P835"/>
  <c r="P830"/>
  <c r="P820"/>
  <c r="P817"/>
  <c r="P806"/>
  <c r="P788"/>
  <c r="P781"/>
  <c r="P774"/>
  <c r="P771"/>
  <c r="P757"/>
  <c r="P751"/>
  <c r="P745"/>
  <c r="P742"/>
  <c r="P730"/>
  <c r="P729"/>
  <c r="P723"/>
  <c r="P716"/>
  <c r="P713"/>
  <c r="P708"/>
  <c r="P687"/>
  <c r="P674"/>
  <c r="P662"/>
  <c r="P654"/>
  <c r="P645"/>
  <c r="P627"/>
  <c r="P633"/>
  <c r="P630"/>
  <c r="P619"/>
  <c r="P610"/>
  <c r="P605"/>
  <c r="P602"/>
  <c r="P599"/>
  <c r="P594"/>
  <c r="P591"/>
  <c r="P585"/>
  <c r="P576"/>
  <c r="P573"/>
  <c r="P560"/>
  <c r="P538"/>
  <c r="P532"/>
  <c r="P527"/>
  <c r="P520"/>
  <c r="P517"/>
  <c r="P512"/>
  <c r="P507"/>
  <c r="P504"/>
  <c r="P524"/>
  <c r="P493"/>
  <c r="P483"/>
  <c r="P473"/>
  <c r="P453"/>
  <c r="P443"/>
  <c r="P435"/>
  <c r="P424"/>
  <c r="P413"/>
  <c r="P408"/>
  <c r="P400"/>
  <c r="P382"/>
  <c r="P387"/>
  <c r="P373"/>
  <c r="P367"/>
  <c r="P364"/>
  <c r="P360"/>
  <c r="P357"/>
  <c r="P337"/>
  <c r="P338"/>
  <c r="P330"/>
  <c r="P327"/>
  <c r="P318"/>
  <c r="P314"/>
  <c r="P309"/>
  <c r="P302"/>
  <c r="P283"/>
  <c r="P275"/>
  <c r="P272"/>
  <c r="P266"/>
  <c r="P259"/>
  <c r="P246"/>
  <c r="P240"/>
  <c r="P231"/>
  <c r="P226"/>
  <c r="P221"/>
  <c r="P216"/>
  <c r="P208"/>
  <c r="P191"/>
  <c r="P187"/>
  <c r="P183"/>
  <c r="P161"/>
  <c r="P138"/>
  <c r="P121"/>
  <c r="P109"/>
  <c r="P104"/>
  <c r="P101"/>
  <c r="P94"/>
  <c r="P87"/>
  <c r="P69"/>
  <c r="P921"/>
  <c r="P919"/>
  <c r="P917"/>
  <c r="P915"/>
  <c r="P913"/>
  <c r="P905"/>
  <c r="P903"/>
  <c r="P900"/>
  <c r="P893"/>
  <c r="P890"/>
  <c r="P888"/>
  <c r="P879"/>
  <c r="P877"/>
  <c r="P875"/>
  <c r="P870"/>
  <c r="P868"/>
  <c r="P866"/>
  <c r="P855"/>
  <c r="P853"/>
  <c r="P844"/>
  <c r="P841"/>
  <c r="P838"/>
  <c r="P833"/>
  <c r="P828"/>
  <c r="P826"/>
  <c r="P823"/>
  <c r="P813"/>
  <c r="P810"/>
  <c r="P802"/>
  <c r="P800"/>
  <c r="P797"/>
  <c r="P794"/>
  <c r="P791"/>
  <c r="P785"/>
  <c r="P777"/>
  <c r="P768"/>
  <c r="P766"/>
  <c r="P763"/>
  <c r="P761"/>
  <c r="P748"/>
  <c r="P740"/>
  <c r="P736"/>
  <c r="P734"/>
  <c r="P727"/>
  <c r="P721"/>
  <c r="P719"/>
  <c r="P711"/>
  <c r="P706"/>
  <c r="P700"/>
  <c r="P698"/>
  <c r="P696"/>
  <c r="P694"/>
  <c r="P692"/>
  <c r="P690"/>
  <c r="P685"/>
  <c r="P682"/>
  <c r="P680"/>
  <c r="P678"/>
  <c r="P672"/>
  <c r="P666"/>
  <c r="P659"/>
  <c r="P657"/>
  <c r="P652"/>
  <c r="P648"/>
  <c r="P643"/>
  <c r="P639"/>
  <c r="P637"/>
  <c r="P635"/>
  <c r="P628"/>
  <c r="P625"/>
  <c r="P622"/>
  <c r="P617"/>
  <c r="P615"/>
  <c r="P613"/>
  <c r="P608"/>
  <c r="P597"/>
  <c r="P589"/>
  <c r="P583"/>
  <c r="P580"/>
  <c r="P578"/>
  <c r="P571"/>
  <c r="P568"/>
  <c r="P565"/>
  <c r="P563"/>
  <c r="P556"/>
  <c r="P553"/>
  <c r="P547"/>
  <c r="P545"/>
  <c r="P543"/>
  <c r="P541"/>
  <c r="P536"/>
  <c r="P530"/>
  <c r="P515"/>
  <c r="P510"/>
  <c r="P502"/>
  <c r="P498"/>
  <c r="P496"/>
  <c r="P491"/>
  <c r="P489"/>
  <c r="P487"/>
  <c r="P481"/>
  <c r="P470"/>
  <c r="P468"/>
  <c r="P466"/>
  <c r="P464"/>
  <c r="P461"/>
  <c r="P459"/>
  <c r="P457"/>
  <c r="P450"/>
  <c r="P448"/>
  <c r="P446"/>
  <c r="P441"/>
  <c r="P439"/>
  <c r="P432"/>
  <c r="P422"/>
  <c r="P420"/>
  <c r="P411"/>
  <c r="P405"/>
  <c r="P398"/>
  <c r="P396"/>
  <c r="P393"/>
  <c r="P390"/>
  <c r="P379"/>
  <c r="P370"/>
  <c r="P352"/>
  <c r="P350"/>
  <c r="P346"/>
  <c r="P343"/>
  <c r="P335"/>
  <c r="P333"/>
  <c r="P325"/>
  <c r="P322"/>
  <c r="P312"/>
  <c r="P301"/>
  <c r="P299"/>
  <c r="P297"/>
  <c r="P295"/>
  <c r="P293"/>
  <c r="P291"/>
  <c r="P286"/>
  <c r="P281"/>
  <c r="P278"/>
  <c r="P270"/>
  <c r="P264"/>
  <c r="P262"/>
  <c r="P257"/>
  <c r="P255"/>
  <c r="P253"/>
  <c r="P251"/>
  <c r="P249"/>
  <c r="P244"/>
  <c r="P219"/>
  <c r="P214"/>
  <c r="P212"/>
  <c r="P206"/>
  <c r="P204"/>
  <c r="P202"/>
  <c r="P200"/>
  <c r="P198"/>
  <c r="P196"/>
  <c r="P181"/>
  <c r="P174"/>
  <c r="P172"/>
  <c r="P165"/>
  <c r="P152"/>
  <c r="P149"/>
  <c r="P150"/>
  <c r="P146"/>
  <c r="P144"/>
  <c r="P142"/>
  <c r="P136"/>
  <c r="P134"/>
  <c r="P131"/>
  <c r="P129"/>
  <c r="P126"/>
  <c r="P124"/>
  <c r="P119"/>
  <c r="P115"/>
  <c r="P113"/>
  <c r="P107"/>
  <c r="P99"/>
  <c r="P97"/>
  <c r="P91"/>
  <c r="P84"/>
  <c r="P82"/>
  <c r="P79"/>
  <c r="P77"/>
  <c r="P75"/>
  <c r="P72"/>
  <c r="P67"/>
  <c r="P63"/>
  <c r="P22"/>
  <c r="P20"/>
  <c r="P15"/>
  <c r="P892"/>
  <c r="P881"/>
  <c r="P864"/>
  <c r="P865"/>
  <c r="P863"/>
  <c r="P858"/>
  <c r="P859"/>
  <c r="P857"/>
  <c r="P852"/>
  <c r="P843"/>
  <c r="P840"/>
  <c r="P825"/>
  <c r="P816"/>
  <c r="P815"/>
  <c r="P812"/>
  <c r="P805"/>
  <c r="P804"/>
  <c r="P799"/>
  <c r="P796"/>
  <c r="P793"/>
  <c r="P787"/>
  <c r="P784"/>
  <c r="P780"/>
  <c r="P779"/>
  <c r="P770"/>
  <c r="P765"/>
  <c r="P760"/>
  <c r="P755"/>
  <c r="P756"/>
  <c r="P754"/>
  <c r="P750"/>
  <c r="P739"/>
  <c r="P738"/>
  <c r="P703"/>
  <c r="P704"/>
  <c r="P705"/>
  <c r="P702"/>
  <c r="P684"/>
  <c r="P677"/>
  <c r="P669"/>
  <c r="P670"/>
  <c r="P671"/>
  <c r="P668"/>
  <c r="P665"/>
  <c r="P661"/>
  <c r="P651"/>
  <c r="P650"/>
  <c r="P642"/>
  <c r="P641"/>
  <c r="P634"/>
  <c r="P588"/>
  <c r="P582"/>
  <c r="P570"/>
  <c r="P567"/>
  <c r="P559"/>
  <c r="P558"/>
  <c r="P501"/>
  <c r="P500"/>
  <c r="P477"/>
  <c r="P472"/>
  <c r="P463"/>
  <c r="P456"/>
  <c r="P452"/>
  <c r="P428"/>
  <c r="P434"/>
  <c r="P427"/>
  <c r="P417"/>
  <c r="P418"/>
  <c r="P419"/>
  <c r="P416"/>
  <c r="P407"/>
  <c r="P403"/>
  <c r="P395"/>
  <c r="P392"/>
  <c r="P381"/>
  <c r="P377"/>
  <c r="P378"/>
  <c r="P376"/>
  <c r="P372"/>
  <c r="P369"/>
  <c r="P366"/>
  <c r="P355"/>
  <c r="P356"/>
  <c r="P354"/>
  <c r="P349"/>
  <c r="P348"/>
  <c r="P342"/>
  <c r="P324"/>
  <c r="P321"/>
  <c r="P317"/>
  <c r="P308"/>
  <c r="P307"/>
  <c r="P288"/>
  <c r="P280"/>
  <c r="P269"/>
  <c r="P237"/>
  <c r="P238"/>
  <c r="P239"/>
  <c r="P236"/>
  <c r="P194"/>
  <c r="P186"/>
  <c r="P177"/>
  <c r="P168"/>
  <c r="P169"/>
  <c r="P170"/>
  <c r="P171"/>
  <c r="P167"/>
  <c r="P164"/>
  <c r="P155"/>
  <c r="P156"/>
  <c r="P157"/>
  <c r="P158"/>
  <c r="P159"/>
  <c r="P160"/>
  <c r="P154"/>
  <c r="P148"/>
  <c r="P133"/>
  <c r="P128"/>
  <c r="P118"/>
  <c r="P117"/>
  <c r="P93"/>
  <c r="P86"/>
  <c r="P81"/>
  <c r="P74"/>
  <c r="P66"/>
  <c r="P65"/>
  <c r="P54"/>
  <c r="P55"/>
  <c r="P56"/>
  <c r="P57"/>
  <c r="P58"/>
  <c r="P59"/>
  <c r="P60"/>
  <c r="P61"/>
  <c r="P62"/>
  <c r="P47"/>
  <c r="P48"/>
  <c r="P49"/>
  <c r="P50"/>
  <c r="P51"/>
  <c r="P52"/>
  <c r="P53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24"/>
  <c r="P18"/>
  <c r="P19"/>
  <c r="P17"/>
  <c r="P13"/>
  <c r="P14"/>
  <c r="P12"/>
  <c r="P11"/>
</calcChain>
</file>

<file path=xl/sharedStrings.xml><?xml version="1.0" encoding="utf-8"?>
<sst xmlns="http://schemas.openxmlformats.org/spreadsheetml/2006/main" count="4173" uniqueCount="527">
  <si>
    <t xml:space="preserve">                 Костанайский  РЭС</t>
  </si>
  <si>
    <t>Наименование ПС</t>
  </si>
  <si>
    <t>наименование населеного пункта</t>
  </si>
  <si>
    <t>Наименование ЛМУ</t>
  </si>
  <si>
    <t>№пп</t>
  </si>
  <si>
    <t xml:space="preserve">        №</t>
  </si>
  <si>
    <t>Мощность</t>
  </si>
  <si>
    <t xml:space="preserve">  Марка</t>
  </si>
  <si>
    <t xml:space="preserve">   Iа,</t>
  </si>
  <si>
    <t xml:space="preserve">   Ib,</t>
  </si>
  <si>
    <t xml:space="preserve">    Ic,</t>
  </si>
  <si>
    <t xml:space="preserve">   Uн,</t>
  </si>
  <si>
    <r>
      <t xml:space="preserve">  U</t>
    </r>
    <r>
      <rPr>
        <sz val="9"/>
        <rFont val="Arial"/>
        <family val="2"/>
        <charset val="204"/>
      </rPr>
      <t>к1,</t>
    </r>
  </si>
  <si>
    <t xml:space="preserve">  КТП,фидера</t>
  </si>
  <si>
    <t>осн.пров.</t>
  </si>
  <si>
    <t>нул.пров.</t>
  </si>
  <si>
    <t xml:space="preserve">   А</t>
  </si>
  <si>
    <t xml:space="preserve">    А</t>
  </si>
  <si>
    <t xml:space="preserve">     А</t>
  </si>
  <si>
    <t xml:space="preserve">      В</t>
  </si>
  <si>
    <t xml:space="preserve">       В</t>
  </si>
  <si>
    <t>Надеждинский ЛМУ</t>
  </si>
  <si>
    <t>с.Александровка</t>
  </si>
  <si>
    <t>№1         ф1</t>
  </si>
  <si>
    <t>А-35</t>
  </si>
  <si>
    <t>А-25</t>
  </si>
  <si>
    <t>№2         ф1</t>
  </si>
  <si>
    <t>№3        ф1</t>
  </si>
  <si>
    <t>№4         ф1</t>
  </si>
  <si>
    <t>№5         ф1</t>
  </si>
  <si>
    <t xml:space="preserve">                 ф2</t>
  </si>
  <si>
    <t>№1          ф1</t>
  </si>
  <si>
    <t>№4          ф1</t>
  </si>
  <si>
    <t>№7          ф1</t>
  </si>
  <si>
    <t>№9          ф1</t>
  </si>
  <si>
    <t>№12       ф1</t>
  </si>
  <si>
    <t>с.Надеждинка</t>
  </si>
  <si>
    <t>№3         ф1</t>
  </si>
  <si>
    <t>А-16</t>
  </si>
  <si>
    <t>№6         ф1</t>
  </si>
  <si>
    <t>№7         ф1</t>
  </si>
  <si>
    <t>№8         ф1</t>
  </si>
  <si>
    <t>с.Воскресеновка</t>
  </si>
  <si>
    <t>с.Май-Алап</t>
  </si>
  <si>
    <t>с.Борис-Романовка</t>
  </si>
  <si>
    <t>Владимировский ЛМУ</t>
  </si>
  <si>
    <t>с.Сормовка</t>
  </si>
  <si>
    <t>с.Янушевка</t>
  </si>
  <si>
    <t>с.Владимировка</t>
  </si>
  <si>
    <t>№3          ф1</t>
  </si>
  <si>
    <t>№5          ф1</t>
  </si>
  <si>
    <t xml:space="preserve">                  ф2</t>
  </si>
  <si>
    <t xml:space="preserve">                  ф3</t>
  </si>
  <si>
    <t>№6          ф1</t>
  </si>
  <si>
    <t>№8          ф1</t>
  </si>
  <si>
    <t>№10        ф1</t>
  </si>
  <si>
    <t>№4          Ф1</t>
  </si>
  <si>
    <t>А-50</t>
  </si>
  <si>
    <t xml:space="preserve">  ф4</t>
  </si>
  <si>
    <t>№2          ф1</t>
  </si>
  <si>
    <t>с.Нечаевка</t>
  </si>
  <si>
    <t xml:space="preserve">    ф2</t>
  </si>
  <si>
    <t xml:space="preserve">  ф2</t>
  </si>
  <si>
    <t xml:space="preserve">  ф3</t>
  </si>
  <si>
    <t xml:space="preserve">       ф2</t>
  </si>
  <si>
    <t>с.Молокановка</t>
  </si>
  <si>
    <t>Глазуновский ЛМУ</t>
  </si>
  <si>
    <t>с.Рыспай</t>
  </si>
  <si>
    <t>с.Семеновка</t>
  </si>
  <si>
    <t>с.Глазуновка</t>
  </si>
  <si>
    <t xml:space="preserve">                  ф4</t>
  </si>
  <si>
    <t>ф2</t>
  </si>
  <si>
    <t>№3            ф1</t>
  </si>
  <si>
    <t>№2   потреб</t>
  </si>
  <si>
    <t>АВВГ 3*50+1*35</t>
  </si>
  <si>
    <t>АВВГ 1*16</t>
  </si>
  <si>
    <t xml:space="preserve">с.Талапкер </t>
  </si>
  <si>
    <t>с.Степное</t>
  </si>
  <si>
    <t>с. Половниковка</t>
  </si>
  <si>
    <t>№1               ф1</t>
  </si>
  <si>
    <t>№4               ф1</t>
  </si>
  <si>
    <t>№5               ф1</t>
  </si>
  <si>
    <t>№7              ф1</t>
  </si>
  <si>
    <t>№6               ф1</t>
  </si>
  <si>
    <t>Озерненский ЛМУ</t>
  </si>
  <si>
    <t>с.Суриковка</t>
  </si>
  <si>
    <t xml:space="preserve"> с. Московский </t>
  </si>
  <si>
    <t>ф3</t>
  </si>
  <si>
    <t xml:space="preserve">№4         ф1 </t>
  </si>
  <si>
    <t xml:space="preserve">              ф2</t>
  </si>
  <si>
    <t>ф4</t>
  </si>
  <si>
    <t xml:space="preserve">Св. Жарколь </t>
  </si>
  <si>
    <t>№1            ф1</t>
  </si>
  <si>
    <t>с.Шишинка</t>
  </si>
  <si>
    <t>АС-50</t>
  </si>
  <si>
    <t>АС-25</t>
  </si>
  <si>
    <t>Ст.Озерная</t>
  </si>
  <si>
    <t>с.Озерное</t>
  </si>
  <si>
    <t xml:space="preserve">                  ф5</t>
  </si>
  <si>
    <t xml:space="preserve">     ф2</t>
  </si>
  <si>
    <t xml:space="preserve">      ф3</t>
  </si>
  <si>
    <t xml:space="preserve">       ф4</t>
  </si>
  <si>
    <t xml:space="preserve">      ф5</t>
  </si>
  <si>
    <t>№11         ф1</t>
  </si>
  <si>
    <t>№9         ф1</t>
  </si>
  <si>
    <t>с.Константиновка</t>
  </si>
  <si>
    <t>Константиновский ЛМУ</t>
  </si>
  <si>
    <t>№3          ф2</t>
  </si>
  <si>
    <t>с.Садчиковка</t>
  </si>
  <si>
    <t>№1             ф1</t>
  </si>
  <si>
    <t>№1        ф1</t>
  </si>
  <si>
    <t>Ф3</t>
  </si>
  <si>
    <t xml:space="preserve">                    ф3</t>
  </si>
  <si>
    <t>с.Перцевка</t>
  </si>
  <si>
    <t>№4             ф1</t>
  </si>
  <si>
    <t>№1              ф1</t>
  </si>
  <si>
    <t>№3              ф1</t>
  </si>
  <si>
    <t xml:space="preserve">      ф2</t>
  </si>
  <si>
    <t xml:space="preserve">     ф3</t>
  </si>
  <si>
    <t>с.Семилетка</t>
  </si>
  <si>
    <t>с.Балыкты</t>
  </si>
  <si>
    <t>АВВГ4*50</t>
  </si>
  <si>
    <t>АВВГ4*50+1*35</t>
  </si>
  <si>
    <t>с.Сергеевка</t>
  </si>
  <si>
    <t>с.Ульяновка</t>
  </si>
  <si>
    <t>№4            ф1</t>
  </si>
  <si>
    <t>№2              ф1</t>
  </si>
  <si>
    <t>с.Белозерка</t>
  </si>
  <si>
    <t>с. Бегежан</t>
  </si>
  <si>
    <t>I. Притобольский ЛМУ</t>
  </si>
  <si>
    <t>КЭУ</t>
  </si>
  <si>
    <t>с.Жамбыл</t>
  </si>
  <si>
    <t>с.Самир</t>
  </si>
  <si>
    <t>с.Алтын-Дала</t>
  </si>
  <si>
    <t>с.Жуковка  с.Давыденовка</t>
  </si>
  <si>
    <t>II. Затобольский ЛМУ</t>
  </si>
  <si>
    <t>с.Октябрьское</t>
  </si>
  <si>
    <t xml:space="preserve">         ф2</t>
  </si>
  <si>
    <t xml:space="preserve">           ф3</t>
  </si>
  <si>
    <t xml:space="preserve">            ф4</t>
  </si>
  <si>
    <t xml:space="preserve">            ф5</t>
  </si>
  <si>
    <t>с.Рыбное</t>
  </si>
  <si>
    <t>с.Лиманное</t>
  </si>
  <si>
    <t>с.Садовое</t>
  </si>
  <si>
    <t xml:space="preserve">   ф2</t>
  </si>
  <si>
    <t xml:space="preserve">   ф3</t>
  </si>
  <si>
    <t>№17        ф1</t>
  </si>
  <si>
    <t>с.Алтынсарино</t>
  </si>
  <si>
    <t>АВВГ 1*35</t>
  </si>
  <si>
    <t>V. Райсеть</t>
  </si>
  <si>
    <t>п.Затобольск</t>
  </si>
  <si>
    <t>ТП №1         ф1</t>
  </si>
  <si>
    <t>ТП№4     ф1</t>
  </si>
  <si>
    <t>СИП4*35</t>
  </si>
  <si>
    <t>ТП№7     ф1</t>
  </si>
  <si>
    <t xml:space="preserve">        ф2</t>
  </si>
  <si>
    <t xml:space="preserve">       ф3</t>
  </si>
  <si>
    <t>№11        ф1</t>
  </si>
  <si>
    <t>№12        ф1</t>
  </si>
  <si>
    <t>№13       ф1</t>
  </si>
  <si>
    <t>№14       ф1</t>
  </si>
  <si>
    <t>ТП№16   ф1</t>
  </si>
  <si>
    <t>СИП 4*50</t>
  </si>
  <si>
    <t>№17           ф1</t>
  </si>
  <si>
    <t>СИП4*50</t>
  </si>
  <si>
    <t>ТП№8        ф1</t>
  </si>
  <si>
    <t>№10       ф1</t>
  </si>
  <si>
    <t>№18        ф1</t>
  </si>
  <si>
    <t>№26        ф1</t>
  </si>
  <si>
    <t>№25       ф1</t>
  </si>
  <si>
    <t>СИП4*70</t>
  </si>
  <si>
    <t>ТП№7        ф1</t>
  </si>
  <si>
    <t>№19        ф1</t>
  </si>
  <si>
    <t>ТП№11   ф1</t>
  </si>
  <si>
    <t>№13        ф1</t>
  </si>
  <si>
    <t>№22        ф1</t>
  </si>
  <si>
    <t>№17       ф1</t>
  </si>
  <si>
    <t>№20       ф1</t>
  </si>
  <si>
    <t>№15       ф1</t>
  </si>
  <si>
    <t>№23       ф1</t>
  </si>
  <si>
    <t>№14        ф1</t>
  </si>
  <si>
    <t>АС-35</t>
  </si>
  <si>
    <t xml:space="preserve"> ф2</t>
  </si>
  <si>
    <t>СИП-4*50</t>
  </si>
  <si>
    <t xml:space="preserve">          ф2</t>
  </si>
  <si>
    <t xml:space="preserve">                   ф2</t>
  </si>
  <si>
    <t xml:space="preserve">                   ф3</t>
  </si>
  <si>
    <t>№16       ф1</t>
  </si>
  <si>
    <t>ТП№15   ф1</t>
  </si>
  <si>
    <t>№19       ф1</t>
  </si>
  <si>
    <t>№20        ф1</t>
  </si>
  <si>
    <t>№21        ф1</t>
  </si>
  <si>
    <t>№26       ф1</t>
  </si>
  <si>
    <t>IV. Казахстанский ЛМУ</t>
  </si>
  <si>
    <t>СИП4*16</t>
  </si>
  <si>
    <t>№15           ф1</t>
  </si>
  <si>
    <t>с.Заречное</t>
  </si>
  <si>
    <t xml:space="preserve">                    ф2</t>
  </si>
  <si>
    <t>№28        ф1</t>
  </si>
  <si>
    <t>Ф2</t>
  </si>
  <si>
    <t>№27        ф1</t>
  </si>
  <si>
    <t>№29       ф1</t>
  </si>
  <si>
    <t>№31        ф1</t>
  </si>
  <si>
    <t>№36       ф1</t>
  </si>
  <si>
    <t>№34       ф1</t>
  </si>
  <si>
    <t>ТП№1     ф1</t>
  </si>
  <si>
    <t>№9                ф1</t>
  </si>
  <si>
    <t>III. Костанайский ЛМУ</t>
  </si>
  <si>
    <t>ж.м.Кунай</t>
  </si>
  <si>
    <t>с.Ударник</t>
  </si>
  <si>
    <t>с.Ак-Кабак</t>
  </si>
  <si>
    <t>с.Ждановка</t>
  </si>
  <si>
    <t>с.Кировка</t>
  </si>
  <si>
    <t>с.Васильевка</t>
  </si>
  <si>
    <t>с.Майколь</t>
  </si>
  <si>
    <t>с.Шеминовка</t>
  </si>
  <si>
    <t>с.Рязановка</t>
  </si>
  <si>
    <t>ТП№1       ф1</t>
  </si>
  <si>
    <t>с.Щербаково</t>
  </si>
  <si>
    <t>№2           ф1</t>
  </si>
  <si>
    <t>№3           ф1</t>
  </si>
  <si>
    <t>Щербаковский   ЛМУ</t>
  </si>
  <si>
    <t>с.Т.Казык</t>
  </si>
  <si>
    <t>с.К.Агаш</t>
  </si>
  <si>
    <t>с.Бозбек</t>
  </si>
  <si>
    <t>№4           ф1</t>
  </si>
  <si>
    <t>№6           ф1</t>
  </si>
  <si>
    <t>с.Сатай</t>
  </si>
  <si>
    <t>№12         ф1</t>
  </si>
  <si>
    <t>АВВГ-3х10</t>
  </si>
  <si>
    <t>№13         ф1</t>
  </si>
  <si>
    <t>№14         ф1</t>
  </si>
  <si>
    <t>АВВГ-3х35</t>
  </si>
  <si>
    <t>с.Ш.Карагай</t>
  </si>
  <si>
    <t>№1           ф1</t>
  </si>
  <si>
    <t>с.Кр.Кордон</t>
  </si>
  <si>
    <t xml:space="preserve">             ф2</t>
  </si>
  <si>
    <t>Карагай</t>
  </si>
  <si>
    <t>с.Маяковский</t>
  </si>
  <si>
    <t>№3               ф1</t>
  </si>
  <si>
    <t>Лермонтовский   ЛМУ</t>
  </si>
  <si>
    <t>с.Лермонтово</t>
  </si>
  <si>
    <t>АВВГ3*35</t>
  </si>
  <si>
    <t>с.К.Аскер</t>
  </si>
  <si>
    <t>с.Степной</t>
  </si>
  <si>
    <t>с.Докучаево</t>
  </si>
  <si>
    <t>с.Карагалы</t>
  </si>
  <si>
    <t>Димитровский   ЛМУ</t>
  </si>
  <si>
    <t>с.Димитрово</t>
  </si>
  <si>
    <t>с.Свердловка</t>
  </si>
  <si>
    <t>с.Зуевка</t>
  </si>
  <si>
    <t xml:space="preserve">           ф2</t>
  </si>
  <si>
    <t>с.Воробъевка</t>
  </si>
  <si>
    <t xml:space="preserve">        ф3</t>
  </si>
  <si>
    <t xml:space="preserve">        ф4</t>
  </si>
  <si>
    <t>с.Анновка</t>
  </si>
  <si>
    <t>с.Приозерный</t>
  </si>
  <si>
    <t>Б.Чураковский ЛМУ</t>
  </si>
  <si>
    <t>с.Силантьевка</t>
  </si>
  <si>
    <t>№2            ф1</t>
  </si>
  <si>
    <t>с.М.Чураковка</t>
  </si>
  <si>
    <t>с.Бирюковка</t>
  </si>
  <si>
    <t>с.Убаган</t>
  </si>
  <si>
    <t>ТП№4       ф1</t>
  </si>
  <si>
    <t xml:space="preserve"> №6          ф1</t>
  </si>
  <si>
    <t xml:space="preserve"> №8         ф1</t>
  </si>
  <si>
    <t>№15        ф1</t>
  </si>
  <si>
    <t xml:space="preserve"> №1            ф1</t>
  </si>
  <si>
    <t xml:space="preserve"> №16          ф1</t>
  </si>
  <si>
    <t>№7            ф1</t>
  </si>
  <si>
    <t>№17         ф1</t>
  </si>
  <si>
    <t>АВВГ-4х25</t>
  </si>
  <si>
    <t>ТП№11     ф1</t>
  </si>
  <si>
    <t>АВВГ-2х10</t>
  </si>
  <si>
    <t>АВВГ-3х16</t>
  </si>
  <si>
    <t>с.Б.Чураковка</t>
  </si>
  <si>
    <t>№5           ф1</t>
  </si>
  <si>
    <t>с.Н.Николаевка</t>
  </si>
  <si>
    <t>№34         ф1</t>
  </si>
  <si>
    <t>№35         ф1</t>
  </si>
  <si>
    <t>с.Осиповка</t>
  </si>
  <si>
    <t>Н.Алексеевкий  ЛМУ</t>
  </si>
  <si>
    <t>с.Н.Алексеевка</t>
  </si>
  <si>
    <t>№6            ф1</t>
  </si>
  <si>
    <t>№8            ф1</t>
  </si>
  <si>
    <t>с.Кубековка</t>
  </si>
  <si>
    <t xml:space="preserve">  №3         ф1</t>
  </si>
  <si>
    <t xml:space="preserve"> №4          ф1</t>
  </si>
  <si>
    <t xml:space="preserve">   №8         ф1</t>
  </si>
  <si>
    <t>Относительные потери в линиях РЭС, %</t>
  </si>
  <si>
    <t>Ном-ная мощность силового транс-ра кВА</t>
  </si>
  <si>
    <t>Коэффицент загрузки</t>
  </si>
  <si>
    <t xml:space="preserve">с.Ш.Карагай, Кр.кардон </t>
  </si>
  <si>
    <t>Наименование населеного пункта</t>
  </si>
  <si>
    <t>Начальник ОБЭЭ</t>
  </si>
  <si>
    <t>О.В.Федосеенко</t>
  </si>
  <si>
    <t>ПС Александровка</t>
  </si>
  <si>
    <t>ПС Павловка</t>
  </si>
  <si>
    <t>ПС Воскресеновка</t>
  </si>
  <si>
    <t>ПС Б.Романовка</t>
  </si>
  <si>
    <t>ПС Владимировка</t>
  </si>
  <si>
    <t>ПС Янушевка</t>
  </si>
  <si>
    <t>ПС ОПХ</t>
  </si>
  <si>
    <t>ПС Садчиковка</t>
  </si>
  <si>
    <t>ПС Глазуновка</t>
  </si>
  <si>
    <t>ПС Организатор</t>
  </si>
  <si>
    <t>ПС Шишинка</t>
  </si>
  <si>
    <t>ПС Озёрная</t>
  </si>
  <si>
    <t>ПС Шеминовка</t>
  </si>
  <si>
    <t>ПС Константиновка</t>
  </si>
  <si>
    <t>ПС Перцевка</t>
  </si>
  <si>
    <t>ПС Ульяновка</t>
  </si>
  <si>
    <t>ПС Белозёрка</t>
  </si>
  <si>
    <t>ПС Джамбул</t>
  </si>
  <si>
    <t>ПС Казахстан</t>
  </si>
  <si>
    <t>ПС Каражары</t>
  </si>
  <si>
    <t>ПС Мичурина</t>
  </si>
  <si>
    <t>ПС Затобольская</t>
  </si>
  <si>
    <t>ПС Кр.Партизан</t>
  </si>
  <si>
    <t>ПС Ждановка</t>
  </si>
  <si>
    <t>ПС Майколь</t>
  </si>
  <si>
    <t>ПС Рязановка</t>
  </si>
  <si>
    <t>ПС С.Бор</t>
  </si>
  <si>
    <t>ПС Маяковская</t>
  </si>
  <si>
    <t>ПС Пионерская</t>
  </si>
  <si>
    <t>ПС Щербаково</t>
  </si>
  <si>
    <t>ПС Степная</t>
  </si>
  <si>
    <t>ПС Лермонтово</t>
  </si>
  <si>
    <t>ПС Докучаева</t>
  </si>
  <si>
    <t>ПС Димитрово</t>
  </si>
  <si>
    <t>ПС Свердловка</t>
  </si>
  <si>
    <t>ПС Н.Алексеевка</t>
  </si>
  <si>
    <t>ПС Приозерное</t>
  </si>
  <si>
    <t>ПС Силантьевка</t>
  </si>
  <si>
    <t>ПС Б.Чураковка</t>
  </si>
  <si>
    <t>ПС Приозерная</t>
  </si>
  <si>
    <t>ВЛ-10кВ Константиновка-Констановка КТП№1          ф1</t>
  </si>
  <si>
    <t xml:space="preserve"> Наименование фидер 10кВ ТП, КТП </t>
  </si>
  <si>
    <t>ВЛ -10кВ Александровка- Александровка</t>
  </si>
  <si>
    <t xml:space="preserve">КТП №1    </t>
  </si>
  <si>
    <t xml:space="preserve">КТП №2   </t>
  </si>
  <si>
    <t xml:space="preserve">КТП №3 </t>
  </si>
  <si>
    <t xml:space="preserve">КТП №4 </t>
  </si>
  <si>
    <t xml:space="preserve">КТП №5  </t>
  </si>
  <si>
    <t>КТП №1</t>
  </si>
  <si>
    <t>КТП №7</t>
  </si>
  <si>
    <t xml:space="preserve"> КТП №7</t>
  </si>
  <si>
    <t>КТП №9</t>
  </si>
  <si>
    <t>КТП №12</t>
  </si>
  <si>
    <t>ВЛ-10кВ  Павловка-З.ток</t>
  </si>
  <si>
    <t>КТП  №1</t>
  </si>
  <si>
    <t>КТП №2</t>
  </si>
  <si>
    <t>КТП №3</t>
  </si>
  <si>
    <t xml:space="preserve">КТП №2 </t>
  </si>
  <si>
    <t>КТП №4</t>
  </si>
  <si>
    <t>КТП №5</t>
  </si>
  <si>
    <t>КТП №6</t>
  </si>
  <si>
    <t>КТП№7</t>
  </si>
  <si>
    <t>КТП №8</t>
  </si>
  <si>
    <t>КТП№1</t>
  </si>
  <si>
    <t>КТП№2</t>
  </si>
  <si>
    <t>КТП№3</t>
  </si>
  <si>
    <t>КТП№4</t>
  </si>
  <si>
    <t xml:space="preserve">ВЛ-10кВ Воскресеновка-Кормоцех </t>
  </si>
  <si>
    <t>ВЛ-10кВ Воскресеновка-Поселок</t>
  </si>
  <si>
    <t>ВЛ-10кВ Воскресеновка-З.ток</t>
  </si>
  <si>
    <t>КТП№5</t>
  </si>
  <si>
    <t>ВЛ-10кВ Павловка-Май-Алап</t>
  </si>
  <si>
    <t>ВЛ-10кВ Б.Романовка-Посёлок</t>
  </si>
  <si>
    <t>КТП№6</t>
  </si>
  <si>
    <t>ВЛ-10кВ Б.Романовка-З.Ток</t>
  </si>
  <si>
    <t>ВЛ-10кВ Владимировка-Архиповка</t>
  </si>
  <si>
    <t xml:space="preserve">ВЛ-10кВ Янушевка-Посёлок </t>
  </si>
  <si>
    <t>ВЛ-10кВ Владимировка-Быт</t>
  </si>
  <si>
    <t>КТП№8</t>
  </si>
  <si>
    <t>КТП№9</t>
  </si>
  <si>
    <t>КТП№10</t>
  </si>
  <si>
    <t>ВЛ-10кВ Владимировка-Новостроика</t>
  </si>
  <si>
    <t>ВЛ-10кВ Владимировка-Полив</t>
  </si>
  <si>
    <t xml:space="preserve">ВЛ-10кВ Владимировка-Кормоцех </t>
  </si>
  <si>
    <t>ВЛ-10кВ Владимировка- Мол.завод</t>
  </si>
  <si>
    <t>ВЛ-10кВ Владимировка-РРС</t>
  </si>
  <si>
    <t xml:space="preserve">КТП№2 </t>
  </si>
  <si>
    <t>ВЛ-10кВ ОПХ-Молокановка</t>
  </si>
  <si>
    <t>ВЛ-10кВ Садчиковка-Рыспай</t>
  </si>
  <si>
    <t xml:space="preserve"> ВЛ-10кВ Глазуновка-Семеновка</t>
  </si>
  <si>
    <t>ВЛ-10кВ Глазуновка-Ц.усадьба</t>
  </si>
  <si>
    <t>ВЛ-10кВ Глазуновка-Ст.участок</t>
  </si>
  <si>
    <t>ВЛ-10кВ Глазуновка-фермы</t>
  </si>
  <si>
    <t>ВЛ-10кВ Глазуновка-РРС</t>
  </si>
  <si>
    <t>КТП№2   потреб</t>
  </si>
  <si>
    <t xml:space="preserve"> ВЛ-10кВ Глазуновка-Талапкер</t>
  </si>
  <si>
    <t xml:space="preserve">КТП№1 </t>
  </si>
  <si>
    <t xml:space="preserve">КТП№2  </t>
  </si>
  <si>
    <t xml:space="preserve">КТП№3  </t>
  </si>
  <si>
    <t>ВЛ-10кВ Глазуновка-Степной</t>
  </si>
  <si>
    <t>ВЛ-10кВ  Организатор-Жаксалык</t>
  </si>
  <si>
    <t>ВЛ-10кВ Организатор-Школа</t>
  </si>
  <si>
    <t>ВЛ-10кВ Организатор-З.ток</t>
  </si>
  <si>
    <t>ВЛ-10кВ Шишинка-Суриковка</t>
  </si>
  <si>
    <t>ВЛ-10кВ Озёрная-Московский</t>
  </si>
  <si>
    <t>ВЛ-10кВ Озёрная-Св.Жарколь</t>
  </si>
  <si>
    <t xml:space="preserve">КТП№3 </t>
  </si>
  <si>
    <t>ВЛ-10кВ Шишинка-Ц.усадьба</t>
  </si>
  <si>
    <t>ВЛ-10кВ Шишинка-Школа</t>
  </si>
  <si>
    <t>ВЛ-10кВ Шишинка-Фермы</t>
  </si>
  <si>
    <t>ВЛ-10кВ Шеминовка-Зерноток</t>
  </si>
  <si>
    <t>ВЛ-10кВ Озёрная-Школа</t>
  </si>
  <si>
    <t>ВЛ-10кВ Озёрная-Фермы</t>
  </si>
  <si>
    <t>ВЛ-10кВ Озёрная-ЛМУ</t>
  </si>
  <si>
    <t>ВЛ-10кВ Озёрная-Животноводство</t>
  </si>
  <si>
    <t>КТП№11</t>
  </si>
  <si>
    <t>ВЛ-10кВ Озёрная-К.Маркса</t>
  </si>
  <si>
    <t>ВЛ-10кВ Константиновка-МТМ</t>
  </si>
  <si>
    <t>ВЛ-10кВ Садчиковка-Ц.усадьба</t>
  </si>
  <si>
    <t>ВЛ-10кВ Садчиковка-полив</t>
  </si>
  <si>
    <t>ВЛ-10кВ Садчиковка-З.ток</t>
  </si>
  <si>
    <t>ВЛ-10кВ Константиновка-Перцевка</t>
  </si>
  <si>
    <t>ВЛ-10кВ Перцевка-Быт</t>
  </si>
  <si>
    <t>ВЛ-10кВ Перцевка-Производство</t>
  </si>
  <si>
    <t>ВЛ-10кВ Садчиковка-Семилетка</t>
  </si>
  <si>
    <t>ВЛ-10кВ Константиновка-УВС</t>
  </si>
  <si>
    <t>ВЛ-10кВ Константиновка-Балыкта</t>
  </si>
  <si>
    <t>ВЛ-10кВ Ульяновка-Ц.усадьба</t>
  </si>
  <si>
    <t>ВЛ-10кВ Ульяновка-З.ток</t>
  </si>
  <si>
    <t>ВЛ-10кВ Белозёрка-ДК</t>
  </si>
  <si>
    <t>ВЛ-10кВ Ульяновка-Бегежан</t>
  </si>
  <si>
    <t>ВЛ-10 кВ Джамбул-Поселок</t>
  </si>
  <si>
    <t>ВЛ-10 кВ Джамбул-Быт</t>
  </si>
  <si>
    <t>ВЛ-10 кВ Джамбул-Фермы</t>
  </si>
  <si>
    <t>ВЛ-10кВ Джамбул-Кр.хозяйство</t>
  </si>
  <si>
    <t>ВЛ-10кВ  Александровка- Жуковка</t>
  </si>
  <si>
    <t>ВЛ-10кВ Казахстан-Октябрьский</t>
  </si>
  <si>
    <t>ВЛ-10кВ Казахстанец-Пр.Лесничество</t>
  </si>
  <si>
    <t>ВЛ-10кВ  Казахстанец-Рыбный</t>
  </si>
  <si>
    <t>ВЛ-10кВ  Казахстанец-Лиманный</t>
  </si>
  <si>
    <t>ВЛ-10кВ Каражары-Садовый</t>
  </si>
  <si>
    <t>КТП№17</t>
  </si>
  <si>
    <t>ВЛ-10кВ  Каражары-Винзавод</t>
  </si>
  <si>
    <t>ВЛ-10кВ Мичурина-Гостиница</t>
  </si>
  <si>
    <t>ВЛ-10кВ Затобольская-Райцентр</t>
  </si>
  <si>
    <t>ТП №1</t>
  </si>
  <si>
    <t>ТП№4</t>
  </si>
  <si>
    <t>ТП№7</t>
  </si>
  <si>
    <t>КТП№12</t>
  </si>
  <si>
    <t>КТП№13</t>
  </si>
  <si>
    <t>КТП№14</t>
  </si>
  <si>
    <t>ТП№16</t>
  </si>
  <si>
    <t>ТП№8</t>
  </si>
  <si>
    <t>ВЛ-10кВ Затобольская-В.часть</t>
  </si>
  <si>
    <t>КТП№18</t>
  </si>
  <si>
    <t>КТП№26</t>
  </si>
  <si>
    <t>КТП№25</t>
  </si>
  <si>
    <t>КТП№19</t>
  </si>
  <si>
    <t>ТП№11</t>
  </si>
  <si>
    <t>КТП№22</t>
  </si>
  <si>
    <t>КТП№20</t>
  </si>
  <si>
    <t>КТП№15</t>
  </si>
  <si>
    <t>КТП№23</t>
  </si>
  <si>
    <t>ВЛ-10кВ Затобольская-ОПХ</t>
  </si>
  <si>
    <t>КТП№16</t>
  </si>
  <si>
    <t>ВЛ-10кВ ОПХ-ГПС</t>
  </si>
  <si>
    <t>ТП№15</t>
  </si>
  <si>
    <t>КТП№21</t>
  </si>
  <si>
    <t>ВЛ-10кВ Мичурина-Пивзавод</t>
  </si>
  <si>
    <t>ВЛ-10кВ ОПХ-РУС</t>
  </si>
  <si>
    <t>КТП№28</t>
  </si>
  <si>
    <t>КТП№27</t>
  </si>
  <si>
    <t>КТП№29</t>
  </si>
  <si>
    <t>КТП№31</t>
  </si>
  <si>
    <t>КТП№36</t>
  </si>
  <si>
    <t>КТП№34</t>
  </si>
  <si>
    <t>ВЛ-10кВ ОПХ-ДК</t>
  </si>
  <si>
    <t>ТП№1</t>
  </si>
  <si>
    <t>ВЛ-10кВ ОПХ-Фермы</t>
  </si>
  <si>
    <t>ВЛ-10кВ Кр.Партизан-Кунай</t>
  </si>
  <si>
    <t>ВЛ-10кВ Ждановка-Ак-Кабак</t>
  </si>
  <si>
    <t>ВЛ-10кВ Ждановка-Васильевка</t>
  </si>
  <si>
    <t>ВЛ-10кВ Майколь-Ц.усадьба</t>
  </si>
  <si>
    <t>ВЛ-10кВ Шеминовка-Посёлок</t>
  </si>
  <si>
    <t>ВЛ-10кВ Рязановка-Шеминовка</t>
  </si>
  <si>
    <t>ВЛ-10кВ С.Бор- Тп-1</t>
  </si>
  <si>
    <t>ВЛ-10кВ Маяковская-Кызыл-Агаш</t>
  </si>
  <si>
    <t xml:space="preserve"> ВЛ-10кВ Пионерская-Лесная</t>
  </si>
  <si>
    <t>ВЛ-10кВ Пионерска-Ш.Карагай</t>
  </si>
  <si>
    <t>ВЛ-10кВ Янушевка-Сатай</t>
  </si>
  <si>
    <t>ВЛ-10кВ Щербаково-   Водозабор</t>
  </si>
  <si>
    <t>ВЛ-10кВ Щербаково-С.Бор</t>
  </si>
  <si>
    <t xml:space="preserve">КТП№7 </t>
  </si>
  <si>
    <t>ВЛ-10кВ Щербаково-Кир.завод</t>
  </si>
  <si>
    <t>ВЛ-10кВ Сос.Бор-Кр.Кордон</t>
  </si>
  <si>
    <t>ВЛ-10кВ Маяковская-Клуб</t>
  </si>
  <si>
    <t>ВЛ-10кВ Степная -Ц.усадьба</t>
  </si>
  <si>
    <t>ВЛ-10кВ Лермонтово-УВС</t>
  </si>
  <si>
    <t>ВЛ-10кВ Лермонтово- Кызыл-Аскер</t>
  </si>
  <si>
    <t>ВЛ-10кВ Докучаева-Ц.Усадьба</t>
  </si>
  <si>
    <t>ВЛ-10кВ Докучаево-Беляевка</t>
  </si>
  <si>
    <t>ВЛ-10кВ Димитрово-Ц.Усадьба</t>
  </si>
  <si>
    <t>ВЛ-10кВ Димитрово-З/ток</t>
  </si>
  <si>
    <t>ВЛ-10кВ Свердловка-Зерноток</t>
  </si>
  <si>
    <t>ВЛ-10кВ Свердловка-К.завод</t>
  </si>
  <si>
    <t>ВЛ-10кВ Свердловка-ДК</t>
  </si>
  <si>
    <t>ВЛ-10кВ Свердловка-Зуевка</t>
  </si>
  <si>
    <t>ВЛ-10кВ Янушевка-Воробьёвка</t>
  </si>
  <si>
    <t>ВЛ-10кВ Н.Алексеевка-Анновка</t>
  </si>
  <si>
    <t xml:space="preserve">ВЛ-10кВ Н.Алексеевка-Анновка </t>
  </si>
  <si>
    <t>ВЛ-10кВ Приозерное-Школа</t>
  </si>
  <si>
    <t>ВЛ-10кВ Силантьевка-З/ток</t>
  </si>
  <si>
    <t>ВЛ-10кВ  Силантьевка-Ретранслятор</t>
  </si>
  <si>
    <t>ВЛ-10кВ Силантьевка-Райцентр</t>
  </si>
  <si>
    <t>ВЛ-10кВ Силантьевка-Кормоцех</t>
  </si>
  <si>
    <t>ВЛ-10кВ Силантьевка-Бирюковка</t>
  </si>
  <si>
    <t>ВЛ-10кВ Б.Чураковка-Райцентр</t>
  </si>
  <si>
    <t>КТПТП№11</t>
  </si>
  <si>
    <t>ВЛ-10кВ Чураковка-УВС</t>
  </si>
  <si>
    <t>ВЛ-10кВ Чураковка-Н.Николаевка</t>
  </si>
  <si>
    <t>КТП№35</t>
  </si>
  <si>
    <t>ВЛ-10кВ Чураковка-Осиповка</t>
  </si>
  <si>
    <t>ВЛ-10кВ Н.Алексеевка-Ц.усадьба</t>
  </si>
  <si>
    <t>ВЛ-10кВ Н.Алексеевка- Мастерские</t>
  </si>
  <si>
    <t>ВЛ-10кВ Приозерная-Базы</t>
  </si>
  <si>
    <t>ВЛ-10кВ Приозерная-Кубековка</t>
  </si>
  <si>
    <t>ВЛ-10кВ Чураковка-Ц.усадьба</t>
  </si>
  <si>
    <t>ВЛ-10кВ Силантьевка-Ц.усадьба</t>
  </si>
  <si>
    <t>Свободная мощность, кВА</t>
  </si>
  <si>
    <t xml:space="preserve">              </t>
  </si>
  <si>
    <t xml:space="preserve">             Информация о загрузке оборудования электрических сетей (II квартал 2020 года)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</si>
</sst>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10"/>
      <name val="Arial"/>
      <family val="2"/>
    </font>
    <font>
      <b/>
      <sz val="9"/>
      <name val="Arial"/>
      <family val="2"/>
      <charset val="204"/>
    </font>
    <font>
      <sz val="9"/>
      <color theme="1"/>
      <name val="Arial Cyr"/>
      <charset val="204"/>
    </font>
    <font>
      <sz val="10"/>
      <name val="Arial"/>
      <family val="2"/>
    </font>
    <font>
      <sz val="9"/>
      <name val="Arial Cyr"/>
      <family val="2"/>
      <charset val="204"/>
    </font>
    <font>
      <b/>
      <i/>
      <sz val="9"/>
      <name val="Arial Cyr"/>
      <charset val="204"/>
    </font>
    <font>
      <sz val="9"/>
      <name val="Arial"/>
      <family val="2"/>
      <charset val="204"/>
    </font>
    <font>
      <sz val="9"/>
      <color theme="1"/>
      <name val="Times New Roman"/>
      <family val="1"/>
      <charset val="204"/>
    </font>
    <font>
      <sz val="8"/>
      <name val="Arial Cyr"/>
      <charset val="204"/>
    </font>
    <font>
      <sz val="9"/>
      <color indexed="8"/>
      <name val="Times New Roman"/>
      <family val="1"/>
      <charset val="204"/>
    </font>
    <font>
      <sz val="9"/>
      <color indexed="8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2">
    <xf numFmtId="0" fontId="0" fillId="0" borderId="0" xfId="0"/>
    <xf numFmtId="0" fontId="2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right" vertical="top"/>
    </xf>
    <xf numFmtId="0" fontId="3" fillId="0" borderId="25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right" vertical="top"/>
    </xf>
    <xf numFmtId="0" fontId="3" fillId="0" borderId="29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1" fontId="3" fillId="0" borderId="31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top"/>
    </xf>
    <xf numFmtId="0" fontId="3" fillId="0" borderId="2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8" fillId="0" borderId="43" xfId="0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2" fillId="0" borderId="26" xfId="0" applyFont="1" applyFill="1" applyBorder="1" applyAlignment="1">
      <alignment horizontal="left" vertical="top"/>
    </xf>
    <xf numFmtId="0" fontId="2" fillId="0" borderId="41" xfId="0" applyFont="1" applyFill="1" applyBorder="1" applyAlignment="1">
      <alignment horizontal="left" vertical="top"/>
    </xf>
    <xf numFmtId="0" fontId="8" fillId="0" borderId="47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2" fillId="0" borderId="45" xfId="0" applyFont="1" applyFill="1" applyBorder="1" applyAlignment="1">
      <alignment vertical="top"/>
    </xf>
    <xf numFmtId="0" fontId="3" fillId="0" borderId="44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right" vertical="top"/>
    </xf>
    <xf numFmtId="0" fontId="3" fillId="0" borderId="33" xfId="0" applyFont="1" applyFill="1" applyBorder="1" applyAlignment="1">
      <alignment vertical="center"/>
    </xf>
    <xf numFmtId="0" fontId="3" fillId="0" borderId="47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vertical="top"/>
    </xf>
    <xf numFmtId="0" fontId="1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/>
    </xf>
    <xf numFmtId="0" fontId="12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3" fillId="0" borderId="45" xfId="0" applyFont="1" applyFill="1" applyBorder="1" applyAlignment="1">
      <alignment vertical="center"/>
    </xf>
    <xf numFmtId="0" fontId="3" fillId="0" borderId="49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/>
    </xf>
    <xf numFmtId="164" fontId="3" fillId="0" borderId="20" xfId="1" applyFont="1" applyFill="1" applyBorder="1" applyAlignment="1">
      <alignment vertical="center"/>
    </xf>
    <xf numFmtId="164" fontId="3" fillId="0" borderId="16" xfId="1" applyFont="1" applyFill="1" applyBorder="1" applyAlignment="1">
      <alignment horizontal="left" vertical="top"/>
    </xf>
    <xf numFmtId="164" fontId="3" fillId="0" borderId="9" xfId="1" applyFont="1" applyFill="1" applyBorder="1" applyAlignment="1">
      <alignment vertical="center"/>
    </xf>
    <xf numFmtId="164" fontId="3" fillId="0" borderId="11" xfId="1" applyFont="1" applyFill="1" applyBorder="1" applyAlignment="1">
      <alignment horizontal="left" vertical="top"/>
    </xf>
    <xf numFmtId="164" fontId="3" fillId="0" borderId="45" xfId="1" applyFont="1" applyFill="1" applyBorder="1" applyAlignment="1">
      <alignment vertical="center"/>
    </xf>
    <xf numFmtId="164" fontId="3" fillId="0" borderId="49" xfId="1" applyFont="1" applyFill="1" applyBorder="1" applyAlignment="1">
      <alignment horizontal="left" vertical="top"/>
    </xf>
    <xf numFmtId="0" fontId="2" fillId="0" borderId="20" xfId="0" applyFont="1" applyFill="1" applyBorder="1" applyAlignment="1">
      <alignment vertical="top" wrapText="1"/>
    </xf>
    <xf numFmtId="0" fontId="2" fillId="0" borderId="50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left" vertical="top"/>
    </xf>
    <xf numFmtId="0" fontId="3" fillId="0" borderId="51" xfId="0" applyFont="1" applyFill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" fontId="8" fillId="0" borderId="34" xfId="0" applyNumberFormat="1" applyFont="1" applyFill="1" applyBorder="1" applyAlignment="1">
      <alignment horizontal="right" vertical="center"/>
    </xf>
    <xf numFmtId="0" fontId="8" fillId="0" borderId="53" xfId="0" applyFont="1" applyFill="1" applyBorder="1" applyAlignment="1">
      <alignment horizontal="right" vertical="center"/>
    </xf>
    <xf numFmtId="0" fontId="8" fillId="0" borderId="52" xfId="0" applyFont="1" applyFill="1" applyBorder="1" applyAlignment="1">
      <alignment horizontal="right" vertical="center"/>
    </xf>
    <xf numFmtId="0" fontId="8" fillId="0" borderId="54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right" vertical="center"/>
    </xf>
    <xf numFmtId="0" fontId="3" fillId="0" borderId="63" xfId="0" applyFont="1" applyFill="1" applyBorder="1" applyAlignment="1">
      <alignment horizontal="right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62" xfId="0" applyFont="1" applyFill="1" applyBorder="1" applyAlignment="1">
      <alignment horizontal="right" vertical="center"/>
    </xf>
    <xf numFmtId="0" fontId="3" fillId="0" borderId="5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0" fontId="2" fillId="0" borderId="54" xfId="0" applyFont="1" applyFill="1" applyBorder="1" applyAlignment="1">
      <alignment horizontal="left" vertical="top"/>
    </xf>
    <xf numFmtId="0" fontId="2" fillId="0" borderId="39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3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top"/>
    </xf>
    <xf numFmtId="0" fontId="3" fillId="0" borderId="4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top"/>
    </xf>
    <xf numFmtId="0" fontId="3" fillId="0" borderId="9" xfId="0" applyFont="1" applyFill="1" applyBorder="1" applyAlignment="1">
      <alignment vertical="top"/>
    </xf>
    <xf numFmtId="0" fontId="3" fillId="0" borderId="6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0" xfId="0" applyFont="1" applyFill="1" applyBorder="1" applyAlignment="1">
      <alignment vertical="top"/>
    </xf>
    <xf numFmtId="0" fontId="2" fillId="0" borderId="17" xfId="0" applyFont="1" applyFill="1" applyBorder="1" applyAlignment="1">
      <alignment horizontal="center" vertical="top"/>
    </xf>
    <xf numFmtId="0" fontId="3" fillId="0" borderId="45" xfId="0" applyFont="1" applyFill="1" applyBorder="1" applyAlignment="1">
      <alignment vertical="top"/>
    </xf>
    <xf numFmtId="0" fontId="3" fillId="0" borderId="6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45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top"/>
    </xf>
    <xf numFmtId="0" fontId="3" fillId="0" borderId="4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right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vertical="center" wrapText="1"/>
    </xf>
    <xf numFmtId="0" fontId="3" fillId="0" borderId="68" xfId="0" applyFont="1" applyFill="1" applyBorder="1" applyAlignment="1">
      <alignment horizontal="right" vertical="center"/>
    </xf>
    <xf numFmtId="0" fontId="3" fillId="0" borderId="59" xfId="0" applyFont="1" applyFill="1" applyBorder="1" applyAlignment="1">
      <alignment vertical="center"/>
    </xf>
    <xf numFmtId="0" fontId="3" fillId="0" borderId="69" xfId="0" applyFont="1" applyFill="1" applyBorder="1" applyAlignment="1">
      <alignment horizontal="right" vertical="center"/>
    </xf>
    <xf numFmtId="0" fontId="3" fillId="0" borderId="5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top"/>
    </xf>
    <xf numFmtId="0" fontId="14" fillId="0" borderId="16" xfId="0" applyFont="1" applyFill="1" applyBorder="1" applyAlignment="1">
      <alignment horizontal="left" vertical="top"/>
    </xf>
    <xf numFmtId="0" fontId="14" fillId="0" borderId="25" xfId="0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/>
    </xf>
    <xf numFmtId="0" fontId="14" fillId="0" borderId="11" xfId="0" applyFont="1" applyFill="1" applyBorder="1" applyAlignment="1">
      <alignment horizontal="left" vertical="top"/>
    </xf>
    <xf numFmtId="0" fontId="14" fillId="0" borderId="29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vertical="center"/>
    </xf>
    <xf numFmtId="0" fontId="14" fillId="0" borderId="27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vertical="center"/>
    </xf>
    <xf numFmtId="0" fontId="13" fillId="0" borderId="45" xfId="0" applyFont="1" applyFill="1" applyBorder="1" applyAlignment="1">
      <alignment vertical="center"/>
    </xf>
    <xf numFmtId="0" fontId="14" fillId="0" borderId="32" xfId="0" applyFont="1" applyFill="1" applyBorder="1" applyAlignment="1">
      <alignment horizontal="right" vertical="center"/>
    </xf>
    <xf numFmtId="0" fontId="14" fillId="0" borderId="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top"/>
    </xf>
    <xf numFmtId="0" fontId="14" fillId="0" borderId="49" xfId="0" applyFont="1" applyFill="1" applyBorder="1" applyAlignment="1">
      <alignment horizontal="left" vertical="top"/>
    </xf>
    <xf numFmtId="0" fontId="13" fillId="0" borderId="10" xfId="0" applyFont="1" applyFill="1" applyBorder="1" applyAlignment="1">
      <alignment horizontal="left" vertical="top"/>
    </xf>
    <xf numFmtId="0" fontId="3" fillId="0" borderId="39" xfId="0" applyFont="1" applyFill="1" applyBorder="1" applyAlignment="1">
      <alignment horizontal="right" vertical="top"/>
    </xf>
    <xf numFmtId="0" fontId="3" fillId="0" borderId="22" xfId="0" applyFont="1" applyFill="1" applyBorder="1" applyAlignment="1">
      <alignment horizontal="right" vertical="top"/>
    </xf>
    <xf numFmtId="0" fontId="3" fillId="0" borderId="31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center"/>
    </xf>
    <xf numFmtId="0" fontId="2" fillId="0" borderId="42" xfId="0" applyFont="1" applyFill="1" applyBorder="1" applyAlignment="1">
      <alignment horizontal="left" vertical="top"/>
    </xf>
    <xf numFmtId="0" fontId="2" fillId="0" borderId="61" xfId="0" applyFont="1" applyFill="1" applyBorder="1" applyAlignment="1">
      <alignment horizontal="left" vertical="top"/>
    </xf>
    <xf numFmtId="0" fontId="3" fillId="0" borderId="41" xfId="0" applyFont="1" applyFill="1" applyBorder="1" applyAlignment="1">
      <alignment horizontal="right" vertical="center"/>
    </xf>
    <xf numFmtId="0" fontId="3" fillId="0" borderId="50" xfId="0" applyFont="1" applyFill="1" applyBorder="1" applyAlignment="1">
      <alignment vertical="center"/>
    </xf>
    <xf numFmtId="0" fontId="3" fillId="0" borderId="61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61" xfId="0" applyFont="1" applyFill="1" applyBorder="1" applyAlignment="1">
      <alignment horizontal="left" vertical="top"/>
    </xf>
    <xf numFmtId="0" fontId="0" fillId="0" borderId="0" xfId="0" applyFill="1" applyBorder="1"/>
    <xf numFmtId="0" fontId="3" fillId="0" borderId="27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4" fillId="0" borderId="3" xfId="0" applyNumberFormat="1" applyFont="1" applyFill="1" applyBorder="1" applyAlignment="1">
      <alignment horizontal="center" vertical="center"/>
    </xf>
    <xf numFmtId="1" fontId="8" fillId="0" borderId="30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60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165" fontId="15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164" fontId="3" fillId="0" borderId="0" xfId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top"/>
    </xf>
    <xf numFmtId="0" fontId="16" fillId="0" borderId="0" xfId="0" applyFont="1" applyFill="1" applyAlignment="1">
      <alignment horizontal="left" vertical="top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horizontal="left" vertical="top" wrapText="1"/>
    </xf>
    <xf numFmtId="0" fontId="17" fillId="0" borderId="0" xfId="0" applyFont="1" applyFill="1"/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0" fontId="16" fillId="0" borderId="7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top" wrapText="1"/>
    </xf>
    <xf numFmtId="0" fontId="16" fillId="0" borderId="8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left" vertical="top"/>
    </xf>
    <xf numFmtId="0" fontId="16" fillId="0" borderId="8" xfId="0" applyFont="1" applyFill="1" applyBorder="1" applyAlignment="1">
      <alignment vertical="top" wrapText="1"/>
    </xf>
    <xf numFmtId="0" fontId="17" fillId="0" borderId="2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165" fontId="16" fillId="2" borderId="1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vertical="top" wrapText="1"/>
    </xf>
    <xf numFmtId="0" fontId="17" fillId="0" borderId="26" xfId="0" applyFont="1" applyFill="1" applyBorder="1" applyAlignment="1">
      <alignment horizontal="left" vertical="top" wrapText="1"/>
    </xf>
    <xf numFmtId="0" fontId="17" fillId="0" borderId="35" xfId="0" applyFont="1" applyFill="1" applyBorder="1" applyAlignment="1">
      <alignment horizontal="left" vertical="top" wrapText="1"/>
    </xf>
    <xf numFmtId="0" fontId="16" fillId="3" borderId="9" xfId="0" applyFont="1" applyFill="1" applyBorder="1" applyAlignment="1">
      <alignment horizontal="left" vertical="top"/>
    </xf>
    <xf numFmtId="0" fontId="16" fillId="3" borderId="10" xfId="0" applyFont="1" applyFill="1" applyBorder="1" applyAlignment="1">
      <alignment horizontal="left" vertical="top"/>
    </xf>
    <xf numFmtId="0" fontId="16" fillId="3" borderId="10" xfId="0" applyFont="1" applyFill="1" applyBorder="1" applyAlignment="1">
      <alignment vertical="top" wrapText="1"/>
    </xf>
    <xf numFmtId="0" fontId="16" fillId="3" borderId="37" xfId="0" applyFont="1" applyFill="1" applyBorder="1" applyAlignment="1">
      <alignment horizontal="left" vertical="top" wrapText="1"/>
    </xf>
    <xf numFmtId="0" fontId="16" fillId="3" borderId="26" xfId="0" applyFont="1" applyFill="1" applyBorder="1" applyAlignment="1">
      <alignment horizontal="left" vertical="top" wrapText="1"/>
    </xf>
    <xf numFmtId="0" fontId="16" fillId="0" borderId="26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0" borderId="45" xfId="0" applyFont="1" applyFill="1" applyBorder="1" applyAlignment="1">
      <alignment horizontal="left" vertical="top"/>
    </xf>
    <xf numFmtId="0" fontId="16" fillId="0" borderId="17" xfId="0" applyFont="1" applyFill="1" applyBorder="1" applyAlignment="1">
      <alignment vertical="top" wrapText="1"/>
    </xf>
    <xf numFmtId="0" fontId="16" fillId="0" borderId="35" xfId="0" applyFont="1" applyFill="1" applyBorder="1" applyAlignment="1">
      <alignment horizontal="left" vertical="top" wrapText="1"/>
    </xf>
    <xf numFmtId="0" fontId="16" fillId="0" borderId="20" xfId="0" applyFont="1" applyFill="1" applyBorder="1" applyAlignment="1">
      <alignment vertical="top"/>
    </xf>
    <xf numFmtId="0" fontId="16" fillId="0" borderId="10" xfId="0" applyFont="1" applyFill="1" applyBorder="1" applyAlignment="1">
      <alignment horizontal="left" vertical="top"/>
    </xf>
    <xf numFmtId="0" fontId="17" fillId="0" borderId="37" xfId="0" applyFont="1" applyFill="1" applyBorder="1" applyAlignment="1">
      <alignment horizontal="left" vertical="top"/>
    </xf>
    <xf numFmtId="0" fontId="16" fillId="0" borderId="9" xfId="0" applyFont="1" applyFill="1" applyBorder="1" applyAlignment="1">
      <alignment vertical="top"/>
    </xf>
    <xf numFmtId="0" fontId="17" fillId="0" borderId="26" xfId="0" applyFont="1" applyFill="1" applyBorder="1" applyAlignment="1">
      <alignment horizontal="left" vertical="top"/>
    </xf>
    <xf numFmtId="0" fontId="16" fillId="0" borderId="26" xfId="0" applyFont="1" applyFill="1" applyBorder="1" applyAlignment="1">
      <alignment horizontal="left" vertical="top"/>
    </xf>
    <xf numFmtId="0" fontId="16" fillId="0" borderId="20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37" xfId="0" applyFont="1" applyFill="1" applyBorder="1" applyAlignment="1">
      <alignment horizontal="center" vertical="top" wrapText="1"/>
    </xf>
    <xf numFmtId="0" fontId="16" fillId="0" borderId="48" xfId="0" applyFont="1" applyFill="1" applyBorder="1" applyAlignment="1">
      <alignment horizontal="center" vertical="top" wrapText="1"/>
    </xf>
    <xf numFmtId="164" fontId="17" fillId="0" borderId="48" xfId="1" applyFont="1" applyFill="1" applyBorder="1" applyAlignment="1">
      <alignment horizontal="center" vertical="top" wrapText="1"/>
    </xf>
    <xf numFmtId="164" fontId="16" fillId="2" borderId="1" xfId="1" applyFont="1" applyFill="1" applyBorder="1" applyAlignment="1">
      <alignment horizontal="left" vertical="top" wrapText="1"/>
    </xf>
    <xf numFmtId="164" fontId="17" fillId="0" borderId="9" xfId="1" applyFont="1" applyFill="1" applyBorder="1" applyAlignment="1">
      <alignment horizontal="center" vertical="top" wrapText="1"/>
    </xf>
    <xf numFmtId="164" fontId="17" fillId="0" borderId="37" xfId="1" applyFont="1" applyFill="1" applyBorder="1" applyAlignment="1">
      <alignment horizontal="center" vertical="top" wrapText="1"/>
    </xf>
    <xf numFmtId="0" fontId="16" fillId="0" borderId="45" xfId="0" applyFont="1" applyFill="1" applyBorder="1" applyAlignment="1">
      <alignment horizontal="center" vertical="top" wrapText="1"/>
    </xf>
    <xf numFmtId="0" fontId="16" fillId="0" borderId="20" xfId="0" applyFont="1" applyFill="1" applyBorder="1" applyAlignment="1">
      <alignment vertical="top" wrapText="1"/>
    </xf>
    <xf numFmtId="0" fontId="16" fillId="0" borderId="9" xfId="0" applyFont="1" applyFill="1" applyBorder="1" applyAlignment="1">
      <alignment vertical="top" wrapText="1"/>
    </xf>
    <xf numFmtId="0" fontId="16" fillId="0" borderId="45" xfId="0" applyFont="1" applyFill="1" applyBorder="1" applyAlignment="1">
      <alignment vertical="top"/>
    </xf>
    <xf numFmtId="0" fontId="16" fillId="0" borderId="20" xfId="0" applyFont="1" applyFill="1" applyBorder="1" applyAlignment="1">
      <alignment horizontal="center" vertical="top"/>
    </xf>
    <xf numFmtId="0" fontId="16" fillId="0" borderId="9" xfId="0" applyFont="1" applyFill="1" applyBorder="1" applyAlignment="1">
      <alignment horizontal="center" vertical="top"/>
    </xf>
    <xf numFmtId="0" fontId="16" fillId="0" borderId="8" xfId="0" applyFont="1" applyFill="1" applyBorder="1" applyAlignment="1">
      <alignment vertical="top"/>
    </xf>
    <xf numFmtId="0" fontId="16" fillId="0" borderId="14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vertical="top"/>
    </xf>
    <xf numFmtId="0" fontId="16" fillId="0" borderId="0" xfId="0" applyFont="1" applyFill="1" applyBorder="1" applyAlignment="1">
      <alignment horizontal="left" vertical="top"/>
    </xf>
    <xf numFmtId="0" fontId="16" fillId="0" borderId="20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0" fontId="16" fillId="0" borderId="0" xfId="0" applyFont="1" applyFill="1" applyBorder="1" applyAlignment="1">
      <alignment vertical="top"/>
    </xf>
    <xf numFmtId="0" fontId="16" fillId="0" borderId="7" xfId="0" applyFont="1" applyFill="1" applyBorder="1" applyAlignment="1">
      <alignment horizontal="left" vertical="top"/>
    </xf>
    <xf numFmtId="0" fontId="16" fillId="0" borderId="9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vertical="center"/>
    </xf>
    <xf numFmtId="164" fontId="16" fillId="0" borderId="20" xfId="1" applyFont="1" applyFill="1" applyBorder="1" applyAlignment="1">
      <alignment vertical="center"/>
    </xf>
    <xf numFmtId="164" fontId="16" fillId="0" borderId="9" xfId="1" applyFont="1" applyFill="1" applyBorder="1" applyAlignment="1">
      <alignment vertical="center"/>
    </xf>
    <xf numFmtId="0" fontId="16" fillId="0" borderId="50" xfId="0" applyFont="1" applyFill="1" applyBorder="1" applyAlignment="1">
      <alignment horizontal="left" vertical="top"/>
    </xf>
    <xf numFmtId="0" fontId="16" fillId="0" borderId="20" xfId="0" applyFont="1" applyFill="1" applyBorder="1" applyAlignment="1">
      <alignment horizontal="left" vertical="top" wrapText="1"/>
    </xf>
    <xf numFmtId="0" fontId="16" fillId="0" borderId="45" xfId="0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  <xf numFmtId="0" fontId="16" fillId="0" borderId="45" xfId="0" applyFont="1" applyFill="1" applyBorder="1" applyAlignment="1">
      <alignment horizontal="center" vertical="top"/>
    </xf>
    <xf numFmtId="1" fontId="16" fillId="2" borderId="1" xfId="0" applyNumberFormat="1" applyFont="1" applyFill="1" applyBorder="1" applyAlignment="1">
      <alignment horizontal="center" vertical="center" wrapText="1"/>
    </xf>
    <xf numFmtId="164" fontId="16" fillId="0" borderId="20" xfId="1" applyFont="1" applyFill="1" applyBorder="1" applyAlignment="1">
      <alignment horizontal="center" vertical="center"/>
    </xf>
    <xf numFmtId="164" fontId="16" fillId="0" borderId="9" xfId="1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top"/>
    </xf>
    <xf numFmtId="0" fontId="16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top"/>
    </xf>
    <xf numFmtId="0" fontId="16" fillId="0" borderId="54" xfId="0" applyFont="1" applyFill="1" applyBorder="1" applyAlignment="1">
      <alignment horizontal="left" vertical="top"/>
    </xf>
    <xf numFmtId="0" fontId="16" fillId="0" borderId="14" xfId="0" applyFont="1" applyFill="1" applyBorder="1" applyAlignment="1">
      <alignment vertical="top"/>
    </xf>
    <xf numFmtId="0" fontId="16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vertical="top" wrapText="1"/>
    </xf>
    <xf numFmtId="0" fontId="16" fillId="0" borderId="64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vertical="center"/>
    </xf>
    <xf numFmtId="0" fontId="16" fillId="0" borderId="8" xfId="0" applyFont="1" applyFill="1" applyBorder="1" applyAlignment="1">
      <alignment horizontal="left" vertical="top"/>
    </xf>
    <xf numFmtId="0" fontId="16" fillId="0" borderId="14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17" xfId="0" applyFont="1" applyFill="1" applyBorder="1" applyAlignment="1">
      <alignment vertical="center"/>
    </xf>
    <xf numFmtId="0" fontId="16" fillId="0" borderId="7" xfId="0" applyFont="1" applyFill="1" applyBorder="1" applyAlignment="1">
      <alignment horizontal="center" vertical="top"/>
    </xf>
    <xf numFmtId="0" fontId="16" fillId="0" borderId="14" xfId="0" applyFont="1" applyFill="1" applyBorder="1" applyAlignment="1">
      <alignment vertical="center"/>
    </xf>
    <xf numFmtId="0" fontId="16" fillId="0" borderId="14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top"/>
    </xf>
    <xf numFmtId="0" fontId="19" fillId="0" borderId="9" xfId="0" applyFont="1" applyFill="1" applyBorder="1" applyAlignment="1">
      <alignment vertical="center"/>
    </xf>
    <xf numFmtId="0" fontId="19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left" vertical="top"/>
    </xf>
    <xf numFmtId="0" fontId="16" fillId="0" borderId="61" xfId="0" applyFont="1" applyFill="1" applyBorder="1" applyAlignment="1">
      <alignment horizontal="left" vertical="top"/>
    </xf>
    <xf numFmtId="0" fontId="16" fillId="0" borderId="61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/>
    <xf numFmtId="0" fontId="16" fillId="0" borderId="27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top" wrapText="1"/>
    </xf>
    <xf numFmtId="0" fontId="16" fillId="0" borderId="2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 wrapText="1"/>
    </xf>
    <xf numFmtId="0" fontId="16" fillId="2" borderId="29" xfId="0" applyFont="1" applyFill="1" applyBorder="1" applyAlignment="1">
      <alignment horizontal="left" vertical="top"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30" xfId="0" applyFont="1" applyFill="1" applyBorder="1" applyAlignment="1">
      <alignment horizontal="left" vertical="center" wrapText="1"/>
    </xf>
    <xf numFmtId="0" fontId="16" fillId="2" borderId="18" xfId="0" applyFont="1" applyFill="1" applyBorder="1" applyAlignment="1">
      <alignment horizontal="left" vertical="center" wrapText="1"/>
    </xf>
    <xf numFmtId="0" fontId="18" fillId="2" borderId="29" xfId="0" applyFont="1" applyFill="1" applyBorder="1" applyAlignment="1">
      <alignment horizontal="left" vertical="top" wrapText="1"/>
    </xf>
    <xf numFmtId="0" fontId="16" fillId="2" borderId="4" xfId="0" applyFont="1" applyFill="1" applyBorder="1" applyAlignment="1">
      <alignment horizontal="left" vertical="top" wrapText="1"/>
    </xf>
    <xf numFmtId="0" fontId="16" fillId="2" borderId="30" xfId="0" applyFont="1" applyFill="1" applyBorder="1" applyAlignment="1">
      <alignment horizontal="left" vertical="top" wrapText="1"/>
    </xf>
    <xf numFmtId="0" fontId="16" fillId="2" borderId="18" xfId="0" applyFont="1" applyFill="1" applyBorder="1" applyAlignment="1">
      <alignment horizontal="left" vertical="top" wrapText="1"/>
    </xf>
    <xf numFmtId="0" fontId="18" fillId="2" borderId="30" xfId="0" applyFont="1" applyFill="1" applyBorder="1" applyAlignment="1">
      <alignment horizontal="left" vertical="top" wrapText="1"/>
    </xf>
    <xf numFmtId="0" fontId="18" fillId="2" borderId="4" xfId="0" applyFont="1" applyFill="1" applyBorder="1" applyAlignment="1">
      <alignment horizontal="left" vertical="top" wrapText="1"/>
    </xf>
    <xf numFmtId="0" fontId="16" fillId="2" borderId="19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" vertical="top" wrapText="1"/>
    </xf>
    <xf numFmtId="164" fontId="18" fillId="2" borderId="1" xfId="1" applyFont="1" applyFill="1" applyBorder="1" applyAlignment="1">
      <alignment horizontal="left" vertical="top" wrapText="1"/>
    </xf>
    <xf numFmtId="0" fontId="16" fillId="0" borderId="48" xfId="0" applyFont="1" applyFill="1" applyBorder="1" applyAlignment="1">
      <alignment horizontal="left" vertical="top" wrapText="1"/>
    </xf>
    <xf numFmtId="0" fontId="18" fillId="2" borderId="19" xfId="0" applyFont="1" applyFill="1" applyBorder="1" applyAlignment="1">
      <alignment horizontal="left" vertical="top" wrapText="1"/>
    </xf>
    <xf numFmtId="164" fontId="16" fillId="2" borderId="30" xfId="1" applyFont="1" applyFill="1" applyBorder="1" applyAlignment="1">
      <alignment horizontal="left" vertical="top" wrapText="1"/>
    </xf>
    <xf numFmtId="164" fontId="18" fillId="2" borderId="19" xfId="1" applyFont="1" applyFill="1" applyBorder="1" applyAlignment="1">
      <alignment horizontal="left" vertical="top" wrapText="1"/>
    </xf>
    <xf numFmtId="164" fontId="16" fillId="2" borderId="4" xfId="1" applyFont="1" applyFill="1" applyBorder="1" applyAlignment="1">
      <alignment horizontal="left" vertical="top" wrapText="1"/>
    </xf>
    <xf numFmtId="164" fontId="16" fillId="2" borderId="19" xfId="1" applyFont="1" applyFill="1" applyBorder="1" applyAlignment="1">
      <alignment horizontal="left" vertical="top" wrapText="1"/>
    </xf>
    <xf numFmtId="1" fontId="18" fillId="2" borderId="1" xfId="0" applyNumberFormat="1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vertical="top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7" fillId="0" borderId="1" xfId="0" applyFont="1" applyFill="1" applyBorder="1"/>
    <xf numFmtId="0" fontId="3" fillId="0" borderId="61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64" fontId="3" fillId="0" borderId="8" xfId="1" applyFont="1" applyFill="1" applyBorder="1" applyAlignment="1">
      <alignment horizontal="left" vertical="top"/>
    </xf>
    <xf numFmtId="164" fontId="3" fillId="0" borderId="10" xfId="1" applyFont="1" applyFill="1" applyBorder="1" applyAlignment="1">
      <alignment horizontal="left" vertical="top"/>
    </xf>
    <xf numFmtId="164" fontId="3" fillId="0" borderId="17" xfId="1" applyFont="1" applyFill="1" applyBorder="1" applyAlignment="1">
      <alignment horizontal="left" vertical="top"/>
    </xf>
    <xf numFmtId="0" fontId="3" fillId="0" borderId="5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14" fillId="0" borderId="27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13" fillId="0" borderId="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49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0" fillId="0" borderId="27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3" fillId="0" borderId="45" xfId="0" applyFont="1" applyFill="1" applyBorder="1" applyAlignment="1">
      <alignment horizontal="left" vertical="top"/>
    </xf>
    <xf numFmtId="0" fontId="3" fillId="0" borderId="6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top"/>
    </xf>
    <xf numFmtId="0" fontId="3" fillId="0" borderId="39" xfId="0" applyFont="1" applyFill="1" applyBorder="1" applyAlignment="1">
      <alignment horizontal="left" vertical="top"/>
    </xf>
    <xf numFmtId="164" fontId="3" fillId="0" borderId="39" xfId="1" applyFont="1" applyFill="1" applyBorder="1" applyAlignment="1">
      <alignment horizontal="center" vertical="center"/>
    </xf>
    <xf numFmtId="164" fontId="3" fillId="0" borderId="10" xfId="1" applyFont="1" applyFill="1" applyBorder="1" applyAlignment="1">
      <alignment horizontal="center" vertical="center"/>
    </xf>
    <xf numFmtId="164" fontId="3" fillId="0" borderId="23" xfId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left" vertical="top"/>
    </xf>
    <xf numFmtId="1" fontId="3" fillId="0" borderId="10" xfId="0" applyNumberFormat="1" applyFont="1" applyFill="1" applyBorder="1" applyAlignment="1">
      <alignment horizontal="left" vertical="top"/>
    </xf>
    <xf numFmtId="1" fontId="3" fillId="0" borderId="51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/>
    </xf>
    <xf numFmtId="0" fontId="3" fillId="0" borderId="52" xfId="0" applyFont="1" applyFill="1" applyBorder="1" applyAlignment="1">
      <alignment horizontal="left" vertical="top"/>
    </xf>
    <xf numFmtId="164" fontId="3" fillId="0" borderId="16" xfId="1" applyFont="1" applyFill="1" applyBorder="1" applyAlignment="1">
      <alignment horizontal="left" vertical="top"/>
    </xf>
    <xf numFmtId="164" fontId="3" fillId="0" borderId="11" xfId="1" applyFont="1" applyFill="1" applyBorder="1" applyAlignment="1">
      <alignment horizontal="left" vertical="top"/>
    </xf>
    <xf numFmtId="164" fontId="3" fillId="0" borderId="20" xfId="1" applyFont="1" applyFill="1" applyBorder="1" applyAlignment="1">
      <alignment horizontal="center" vertical="center"/>
    </xf>
    <xf numFmtId="164" fontId="3" fillId="0" borderId="9" xfId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top"/>
    </xf>
    <xf numFmtId="0" fontId="2" fillId="0" borderId="49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45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4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left" vertical="top"/>
    </xf>
    <xf numFmtId="0" fontId="2" fillId="0" borderId="45" xfId="0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/>
    </xf>
    <xf numFmtId="0" fontId="2" fillId="0" borderId="45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left" vertical="top"/>
    </xf>
    <xf numFmtId="0" fontId="0" fillId="0" borderId="31" xfId="0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4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left" vertical="top" wrapText="1"/>
    </xf>
    <xf numFmtId="0" fontId="2" fillId="0" borderId="38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center" vertical="top" wrapText="1"/>
    </xf>
    <xf numFmtId="164" fontId="11" fillId="0" borderId="48" xfId="1" applyFont="1" applyFill="1" applyBorder="1" applyAlignment="1">
      <alignment horizontal="center" vertical="top" wrapText="1"/>
    </xf>
    <xf numFmtId="164" fontId="11" fillId="0" borderId="9" xfId="1" applyFont="1" applyFill="1" applyBorder="1" applyAlignment="1">
      <alignment horizontal="center" vertical="top" wrapText="1"/>
    </xf>
    <xf numFmtId="164" fontId="11" fillId="0" borderId="37" xfId="1" applyFont="1" applyFill="1" applyBorder="1" applyAlignment="1">
      <alignment horizontal="center" vertical="top" wrapText="1"/>
    </xf>
    <xf numFmtId="164" fontId="11" fillId="0" borderId="46" xfId="1" applyFont="1" applyFill="1" applyBorder="1" applyAlignment="1">
      <alignment horizontal="left" vertical="top" wrapText="1"/>
    </xf>
    <xf numFmtId="164" fontId="11" fillId="0" borderId="11" xfId="1" applyFont="1" applyFill="1" applyBorder="1" applyAlignment="1">
      <alignment horizontal="left" vertical="top" wrapText="1"/>
    </xf>
    <xf numFmtId="164" fontId="11" fillId="0" borderId="38" xfId="1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48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11" fillId="0" borderId="26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26" xfId="0" applyFont="1" applyFill="1" applyBorder="1" applyAlignment="1">
      <alignment horizontal="left" vertical="top" wrapText="1"/>
    </xf>
    <xf numFmtId="0" fontId="11" fillId="0" borderId="38" xfId="0" applyFont="1" applyFill="1" applyBorder="1" applyAlignment="1">
      <alignment horizontal="left" vertical="top" wrapText="1"/>
    </xf>
    <xf numFmtId="0" fontId="11" fillId="0" borderId="28" xfId="0" applyFont="1" applyFill="1" applyBorder="1" applyAlignment="1">
      <alignment horizontal="left" vertical="top" wrapText="1"/>
    </xf>
    <xf numFmtId="0" fontId="11" fillId="0" borderId="37" xfId="0" applyFont="1" applyFill="1" applyBorder="1" applyAlignment="1">
      <alignment horizontal="left" vertical="top"/>
    </xf>
    <xf numFmtId="0" fontId="11" fillId="0" borderId="38" xfId="0" applyFont="1" applyFill="1" applyBorder="1" applyAlignment="1">
      <alignment horizontal="left" vertical="top"/>
    </xf>
    <xf numFmtId="0" fontId="11" fillId="0" borderId="28" xfId="0" applyFont="1" applyFill="1" applyBorder="1" applyAlignment="1">
      <alignment horizontal="left" vertical="top"/>
    </xf>
    <xf numFmtId="0" fontId="11" fillId="0" borderId="46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left" vertical="top" wrapText="1"/>
    </xf>
    <xf numFmtId="0" fontId="11" fillId="0" borderId="35" xfId="0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horizontal="left" vertical="top" wrapText="1"/>
    </xf>
    <xf numFmtId="0" fontId="11" fillId="0" borderId="36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top"/>
    </xf>
    <xf numFmtId="0" fontId="16" fillId="0" borderId="8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left" vertical="top"/>
    </xf>
    <xf numFmtId="0" fontId="16" fillId="2" borderId="18" xfId="0" applyFont="1" applyFill="1" applyBorder="1" applyAlignment="1">
      <alignment horizontal="left" vertical="top" wrapText="1"/>
    </xf>
    <xf numFmtId="0" fontId="17" fillId="0" borderId="8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0" fontId="16" fillId="0" borderId="8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164" fontId="3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164" fontId="11" fillId="0" borderId="0" xfId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4"/>
  <sheetViews>
    <sheetView topLeftCell="E459" workbookViewId="0">
      <selection activeCell="E459" sqref="A1:XFD1048576"/>
    </sheetView>
  </sheetViews>
  <sheetFormatPr defaultRowHeight="15"/>
  <cols>
    <col min="1" max="1" width="13.140625" style="1" hidden="1" customWidth="1"/>
    <col min="2" max="2" width="15" style="1" hidden="1" customWidth="1"/>
    <col min="3" max="3" width="13.140625" style="1" hidden="1" customWidth="1"/>
    <col min="4" max="4" width="7.7109375" style="8" hidden="1" customWidth="1"/>
    <col min="5" max="5" width="6.140625" style="40" customWidth="1"/>
    <col min="6" max="6" width="11.85546875" style="225" customWidth="1"/>
    <col min="7" max="7" width="13.7109375" style="226" bestFit="1" customWidth="1"/>
    <col min="8" max="8" width="5.5703125" style="6" customWidth="1"/>
    <col min="9" max="9" width="8.7109375" style="8" customWidth="1"/>
    <col min="10" max="10" width="8.5703125" style="8" customWidth="1"/>
    <col min="11" max="11" width="5.85546875" style="227" customWidth="1"/>
    <col min="12" max="12" width="5.5703125" style="227" customWidth="1"/>
    <col min="13" max="13" width="5.7109375" style="227" customWidth="1"/>
    <col min="14" max="14" width="5" style="8" customWidth="1"/>
    <col min="15" max="15" width="5.42578125" style="8" customWidth="1"/>
    <col min="16" max="16" width="9.42578125" style="8" customWidth="1"/>
    <col min="17" max="240" width="9.140625" style="9"/>
    <col min="241" max="243" width="0" style="9" hidden="1" customWidth="1"/>
    <col min="244" max="245" width="26.42578125" style="9" customWidth="1"/>
    <col min="246" max="246" width="0" style="9" hidden="1" customWidth="1"/>
    <col min="247" max="247" width="6.140625" style="9" customWidth="1"/>
    <col min="248" max="248" width="11.85546875" style="9" customWidth="1"/>
    <col min="249" max="249" width="13.7109375" style="9" bestFit="1" customWidth="1"/>
    <col min="250" max="250" width="5.5703125" style="9" customWidth="1"/>
    <col min="251" max="251" width="8.7109375" style="9" customWidth="1"/>
    <col min="252" max="252" width="11.5703125" style="9" customWidth="1"/>
    <col min="253" max="253" width="5.85546875" style="9" customWidth="1"/>
    <col min="254" max="254" width="5.5703125" style="9" customWidth="1"/>
    <col min="255" max="255" width="5.7109375" style="9" customWidth="1"/>
    <col min="256" max="256" width="6.42578125" style="9" customWidth="1"/>
    <col min="257" max="257" width="5" style="9" customWidth="1"/>
    <col min="258" max="258" width="5.42578125" style="9" customWidth="1"/>
    <col min="259" max="259" width="7.42578125" style="9" customWidth="1"/>
    <col min="260" max="260" width="8.42578125" style="9" customWidth="1"/>
    <col min="261" max="263" width="0" style="9" hidden="1" customWidth="1"/>
    <col min="264" max="264" width="6.28515625" style="9" customWidth="1"/>
    <col min="265" max="265" width="10.140625" style="9" customWidth="1"/>
    <col min="266" max="266" width="3.7109375" style="9" customWidth="1"/>
    <col min="267" max="496" width="9.140625" style="9"/>
    <col min="497" max="499" width="0" style="9" hidden="1" customWidth="1"/>
    <col min="500" max="501" width="26.42578125" style="9" customWidth="1"/>
    <col min="502" max="502" width="0" style="9" hidden="1" customWidth="1"/>
    <col min="503" max="503" width="6.140625" style="9" customWidth="1"/>
    <col min="504" max="504" width="11.85546875" style="9" customWidth="1"/>
    <col min="505" max="505" width="13.7109375" style="9" bestFit="1" customWidth="1"/>
    <col min="506" max="506" width="5.5703125" style="9" customWidth="1"/>
    <col min="507" max="507" width="8.7109375" style="9" customWidth="1"/>
    <col min="508" max="508" width="11.5703125" style="9" customWidth="1"/>
    <col min="509" max="509" width="5.85546875" style="9" customWidth="1"/>
    <col min="510" max="510" width="5.5703125" style="9" customWidth="1"/>
    <col min="511" max="511" width="5.7109375" style="9" customWidth="1"/>
    <col min="512" max="512" width="6.42578125" style="9" customWidth="1"/>
    <col min="513" max="513" width="5" style="9" customWidth="1"/>
    <col min="514" max="514" width="5.42578125" style="9" customWidth="1"/>
    <col min="515" max="515" width="7.42578125" style="9" customWidth="1"/>
    <col min="516" max="516" width="8.42578125" style="9" customWidth="1"/>
    <col min="517" max="519" width="0" style="9" hidden="1" customWidth="1"/>
    <col min="520" max="520" width="6.28515625" style="9" customWidth="1"/>
    <col min="521" max="521" width="10.140625" style="9" customWidth="1"/>
    <col min="522" max="522" width="3.7109375" style="9" customWidth="1"/>
    <col min="523" max="752" width="9.140625" style="9"/>
    <col min="753" max="755" width="0" style="9" hidden="1" customWidth="1"/>
    <col min="756" max="757" width="26.42578125" style="9" customWidth="1"/>
    <col min="758" max="758" width="0" style="9" hidden="1" customWidth="1"/>
    <col min="759" max="759" width="6.140625" style="9" customWidth="1"/>
    <col min="760" max="760" width="11.85546875" style="9" customWidth="1"/>
    <col min="761" max="761" width="13.7109375" style="9" bestFit="1" customWidth="1"/>
    <col min="762" max="762" width="5.5703125" style="9" customWidth="1"/>
    <col min="763" max="763" width="8.7109375" style="9" customWidth="1"/>
    <col min="764" max="764" width="11.5703125" style="9" customWidth="1"/>
    <col min="765" max="765" width="5.85546875" style="9" customWidth="1"/>
    <col min="766" max="766" width="5.5703125" style="9" customWidth="1"/>
    <col min="767" max="767" width="5.7109375" style="9" customWidth="1"/>
    <col min="768" max="768" width="6.42578125" style="9" customWidth="1"/>
    <col min="769" max="769" width="5" style="9" customWidth="1"/>
    <col min="770" max="770" width="5.42578125" style="9" customWidth="1"/>
    <col min="771" max="771" width="7.42578125" style="9" customWidth="1"/>
    <col min="772" max="772" width="8.42578125" style="9" customWidth="1"/>
    <col min="773" max="775" width="0" style="9" hidden="1" customWidth="1"/>
    <col min="776" max="776" width="6.28515625" style="9" customWidth="1"/>
    <col min="777" max="777" width="10.140625" style="9" customWidth="1"/>
    <col min="778" max="778" width="3.7109375" style="9" customWidth="1"/>
    <col min="779" max="1008" width="9.140625" style="9"/>
    <col min="1009" max="1011" width="0" style="9" hidden="1" customWidth="1"/>
    <col min="1012" max="1013" width="26.42578125" style="9" customWidth="1"/>
    <col min="1014" max="1014" width="0" style="9" hidden="1" customWidth="1"/>
    <col min="1015" max="1015" width="6.140625" style="9" customWidth="1"/>
    <col min="1016" max="1016" width="11.85546875" style="9" customWidth="1"/>
    <col min="1017" max="1017" width="13.7109375" style="9" bestFit="1" customWidth="1"/>
    <col min="1018" max="1018" width="5.5703125" style="9" customWidth="1"/>
    <col min="1019" max="1019" width="8.7109375" style="9" customWidth="1"/>
    <col min="1020" max="1020" width="11.5703125" style="9" customWidth="1"/>
    <col min="1021" max="1021" width="5.85546875" style="9" customWidth="1"/>
    <col min="1022" max="1022" width="5.5703125" style="9" customWidth="1"/>
    <col min="1023" max="1023" width="5.7109375" style="9" customWidth="1"/>
    <col min="1024" max="1024" width="6.42578125" style="9" customWidth="1"/>
    <col min="1025" max="1025" width="5" style="9" customWidth="1"/>
    <col min="1026" max="1026" width="5.42578125" style="9" customWidth="1"/>
    <col min="1027" max="1027" width="7.42578125" style="9" customWidth="1"/>
    <col min="1028" max="1028" width="8.42578125" style="9" customWidth="1"/>
    <col min="1029" max="1031" width="0" style="9" hidden="1" customWidth="1"/>
    <col min="1032" max="1032" width="6.28515625" style="9" customWidth="1"/>
    <col min="1033" max="1033" width="10.140625" style="9" customWidth="1"/>
    <col min="1034" max="1034" width="3.7109375" style="9" customWidth="1"/>
    <col min="1035" max="1264" width="9.140625" style="9"/>
    <col min="1265" max="1267" width="0" style="9" hidden="1" customWidth="1"/>
    <col min="1268" max="1269" width="26.42578125" style="9" customWidth="1"/>
    <col min="1270" max="1270" width="0" style="9" hidden="1" customWidth="1"/>
    <col min="1271" max="1271" width="6.140625" style="9" customWidth="1"/>
    <col min="1272" max="1272" width="11.85546875" style="9" customWidth="1"/>
    <col min="1273" max="1273" width="13.7109375" style="9" bestFit="1" customWidth="1"/>
    <col min="1274" max="1274" width="5.5703125" style="9" customWidth="1"/>
    <col min="1275" max="1275" width="8.7109375" style="9" customWidth="1"/>
    <col min="1276" max="1276" width="11.5703125" style="9" customWidth="1"/>
    <col min="1277" max="1277" width="5.85546875" style="9" customWidth="1"/>
    <col min="1278" max="1278" width="5.5703125" style="9" customWidth="1"/>
    <col min="1279" max="1279" width="5.7109375" style="9" customWidth="1"/>
    <col min="1280" max="1280" width="6.42578125" style="9" customWidth="1"/>
    <col min="1281" max="1281" width="5" style="9" customWidth="1"/>
    <col min="1282" max="1282" width="5.42578125" style="9" customWidth="1"/>
    <col min="1283" max="1283" width="7.42578125" style="9" customWidth="1"/>
    <col min="1284" max="1284" width="8.42578125" style="9" customWidth="1"/>
    <col min="1285" max="1287" width="0" style="9" hidden="1" customWidth="1"/>
    <col min="1288" max="1288" width="6.28515625" style="9" customWidth="1"/>
    <col min="1289" max="1289" width="10.140625" style="9" customWidth="1"/>
    <col min="1290" max="1290" width="3.7109375" style="9" customWidth="1"/>
    <col min="1291" max="1520" width="9.140625" style="9"/>
    <col min="1521" max="1523" width="0" style="9" hidden="1" customWidth="1"/>
    <col min="1524" max="1525" width="26.42578125" style="9" customWidth="1"/>
    <col min="1526" max="1526" width="0" style="9" hidden="1" customWidth="1"/>
    <col min="1527" max="1527" width="6.140625" style="9" customWidth="1"/>
    <col min="1528" max="1528" width="11.85546875" style="9" customWidth="1"/>
    <col min="1529" max="1529" width="13.7109375" style="9" bestFit="1" customWidth="1"/>
    <col min="1530" max="1530" width="5.5703125" style="9" customWidth="1"/>
    <col min="1531" max="1531" width="8.7109375" style="9" customWidth="1"/>
    <col min="1532" max="1532" width="11.5703125" style="9" customWidth="1"/>
    <col min="1533" max="1533" width="5.85546875" style="9" customWidth="1"/>
    <col min="1534" max="1534" width="5.5703125" style="9" customWidth="1"/>
    <col min="1535" max="1535" width="5.7109375" style="9" customWidth="1"/>
    <col min="1536" max="1536" width="6.42578125" style="9" customWidth="1"/>
    <col min="1537" max="1537" width="5" style="9" customWidth="1"/>
    <col min="1538" max="1538" width="5.42578125" style="9" customWidth="1"/>
    <col min="1539" max="1539" width="7.42578125" style="9" customWidth="1"/>
    <col min="1540" max="1540" width="8.42578125" style="9" customWidth="1"/>
    <col min="1541" max="1543" width="0" style="9" hidden="1" customWidth="1"/>
    <col min="1544" max="1544" width="6.28515625" style="9" customWidth="1"/>
    <col min="1545" max="1545" width="10.140625" style="9" customWidth="1"/>
    <col min="1546" max="1546" width="3.7109375" style="9" customWidth="1"/>
    <col min="1547" max="1776" width="9.140625" style="9"/>
    <col min="1777" max="1779" width="0" style="9" hidden="1" customWidth="1"/>
    <col min="1780" max="1781" width="26.42578125" style="9" customWidth="1"/>
    <col min="1782" max="1782" width="0" style="9" hidden="1" customWidth="1"/>
    <col min="1783" max="1783" width="6.140625" style="9" customWidth="1"/>
    <col min="1784" max="1784" width="11.85546875" style="9" customWidth="1"/>
    <col min="1785" max="1785" width="13.7109375" style="9" bestFit="1" customWidth="1"/>
    <col min="1786" max="1786" width="5.5703125" style="9" customWidth="1"/>
    <col min="1787" max="1787" width="8.7109375" style="9" customWidth="1"/>
    <col min="1788" max="1788" width="11.5703125" style="9" customWidth="1"/>
    <col min="1789" max="1789" width="5.85546875" style="9" customWidth="1"/>
    <col min="1790" max="1790" width="5.5703125" style="9" customWidth="1"/>
    <col min="1791" max="1791" width="5.7109375" style="9" customWidth="1"/>
    <col min="1792" max="1792" width="6.42578125" style="9" customWidth="1"/>
    <col min="1793" max="1793" width="5" style="9" customWidth="1"/>
    <col min="1794" max="1794" width="5.42578125" style="9" customWidth="1"/>
    <col min="1795" max="1795" width="7.42578125" style="9" customWidth="1"/>
    <col min="1796" max="1796" width="8.42578125" style="9" customWidth="1"/>
    <col min="1797" max="1799" width="0" style="9" hidden="1" customWidth="1"/>
    <col min="1800" max="1800" width="6.28515625" style="9" customWidth="1"/>
    <col min="1801" max="1801" width="10.140625" style="9" customWidth="1"/>
    <col min="1802" max="1802" width="3.7109375" style="9" customWidth="1"/>
    <col min="1803" max="2032" width="9.140625" style="9"/>
    <col min="2033" max="2035" width="0" style="9" hidden="1" customWidth="1"/>
    <col min="2036" max="2037" width="26.42578125" style="9" customWidth="1"/>
    <col min="2038" max="2038" width="0" style="9" hidden="1" customWidth="1"/>
    <col min="2039" max="2039" width="6.140625" style="9" customWidth="1"/>
    <col min="2040" max="2040" width="11.85546875" style="9" customWidth="1"/>
    <col min="2041" max="2041" width="13.7109375" style="9" bestFit="1" customWidth="1"/>
    <col min="2042" max="2042" width="5.5703125" style="9" customWidth="1"/>
    <col min="2043" max="2043" width="8.7109375" style="9" customWidth="1"/>
    <col min="2044" max="2044" width="11.5703125" style="9" customWidth="1"/>
    <col min="2045" max="2045" width="5.85546875" style="9" customWidth="1"/>
    <col min="2046" max="2046" width="5.5703125" style="9" customWidth="1"/>
    <col min="2047" max="2047" width="5.7109375" style="9" customWidth="1"/>
    <col min="2048" max="2048" width="6.42578125" style="9" customWidth="1"/>
    <col min="2049" max="2049" width="5" style="9" customWidth="1"/>
    <col min="2050" max="2050" width="5.42578125" style="9" customWidth="1"/>
    <col min="2051" max="2051" width="7.42578125" style="9" customWidth="1"/>
    <col min="2052" max="2052" width="8.42578125" style="9" customWidth="1"/>
    <col min="2053" max="2055" width="0" style="9" hidden="1" customWidth="1"/>
    <col min="2056" max="2056" width="6.28515625" style="9" customWidth="1"/>
    <col min="2057" max="2057" width="10.140625" style="9" customWidth="1"/>
    <col min="2058" max="2058" width="3.7109375" style="9" customWidth="1"/>
    <col min="2059" max="2288" width="9.140625" style="9"/>
    <col min="2289" max="2291" width="0" style="9" hidden="1" customWidth="1"/>
    <col min="2292" max="2293" width="26.42578125" style="9" customWidth="1"/>
    <col min="2294" max="2294" width="0" style="9" hidden="1" customWidth="1"/>
    <col min="2295" max="2295" width="6.140625" style="9" customWidth="1"/>
    <col min="2296" max="2296" width="11.85546875" style="9" customWidth="1"/>
    <col min="2297" max="2297" width="13.7109375" style="9" bestFit="1" customWidth="1"/>
    <col min="2298" max="2298" width="5.5703125" style="9" customWidth="1"/>
    <col min="2299" max="2299" width="8.7109375" style="9" customWidth="1"/>
    <col min="2300" max="2300" width="11.5703125" style="9" customWidth="1"/>
    <col min="2301" max="2301" width="5.85546875" style="9" customWidth="1"/>
    <col min="2302" max="2302" width="5.5703125" style="9" customWidth="1"/>
    <col min="2303" max="2303" width="5.7109375" style="9" customWidth="1"/>
    <col min="2304" max="2304" width="6.42578125" style="9" customWidth="1"/>
    <col min="2305" max="2305" width="5" style="9" customWidth="1"/>
    <col min="2306" max="2306" width="5.42578125" style="9" customWidth="1"/>
    <col min="2307" max="2307" width="7.42578125" style="9" customWidth="1"/>
    <col min="2308" max="2308" width="8.42578125" style="9" customWidth="1"/>
    <col min="2309" max="2311" width="0" style="9" hidden="1" customWidth="1"/>
    <col min="2312" max="2312" width="6.28515625" style="9" customWidth="1"/>
    <col min="2313" max="2313" width="10.140625" style="9" customWidth="1"/>
    <col min="2314" max="2314" width="3.7109375" style="9" customWidth="1"/>
    <col min="2315" max="2544" width="9.140625" style="9"/>
    <col min="2545" max="2547" width="0" style="9" hidden="1" customWidth="1"/>
    <col min="2548" max="2549" width="26.42578125" style="9" customWidth="1"/>
    <col min="2550" max="2550" width="0" style="9" hidden="1" customWidth="1"/>
    <col min="2551" max="2551" width="6.140625" style="9" customWidth="1"/>
    <col min="2552" max="2552" width="11.85546875" style="9" customWidth="1"/>
    <col min="2553" max="2553" width="13.7109375" style="9" bestFit="1" customWidth="1"/>
    <col min="2554" max="2554" width="5.5703125" style="9" customWidth="1"/>
    <col min="2555" max="2555" width="8.7109375" style="9" customWidth="1"/>
    <col min="2556" max="2556" width="11.5703125" style="9" customWidth="1"/>
    <col min="2557" max="2557" width="5.85546875" style="9" customWidth="1"/>
    <col min="2558" max="2558" width="5.5703125" style="9" customWidth="1"/>
    <col min="2559" max="2559" width="5.7109375" style="9" customWidth="1"/>
    <col min="2560" max="2560" width="6.42578125" style="9" customWidth="1"/>
    <col min="2561" max="2561" width="5" style="9" customWidth="1"/>
    <col min="2562" max="2562" width="5.42578125" style="9" customWidth="1"/>
    <col min="2563" max="2563" width="7.42578125" style="9" customWidth="1"/>
    <col min="2564" max="2564" width="8.42578125" style="9" customWidth="1"/>
    <col min="2565" max="2567" width="0" style="9" hidden="1" customWidth="1"/>
    <col min="2568" max="2568" width="6.28515625" style="9" customWidth="1"/>
    <col min="2569" max="2569" width="10.140625" style="9" customWidth="1"/>
    <col min="2570" max="2570" width="3.7109375" style="9" customWidth="1"/>
    <col min="2571" max="2800" width="9.140625" style="9"/>
    <col min="2801" max="2803" width="0" style="9" hidden="1" customWidth="1"/>
    <col min="2804" max="2805" width="26.42578125" style="9" customWidth="1"/>
    <col min="2806" max="2806" width="0" style="9" hidden="1" customWidth="1"/>
    <col min="2807" max="2807" width="6.140625" style="9" customWidth="1"/>
    <col min="2808" max="2808" width="11.85546875" style="9" customWidth="1"/>
    <col min="2809" max="2809" width="13.7109375" style="9" bestFit="1" customWidth="1"/>
    <col min="2810" max="2810" width="5.5703125" style="9" customWidth="1"/>
    <col min="2811" max="2811" width="8.7109375" style="9" customWidth="1"/>
    <col min="2812" max="2812" width="11.5703125" style="9" customWidth="1"/>
    <col min="2813" max="2813" width="5.85546875" style="9" customWidth="1"/>
    <col min="2814" max="2814" width="5.5703125" style="9" customWidth="1"/>
    <col min="2815" max="2815" width="5.7109375" style="9" customWidth="1"/>
    <col min="2816" max="2816" width="6.42578125" style="9" customWidth="1"/>
    <col min="2817" max="2817" width="5" style="9" customWidth="1"/>
    <col min="2818" max="2818" width="5.42578125" style="9" customWidth="1"/>
    <col min="2819" max="2819" width="7.42578125" style="9" customWidth="1"/>
    <col min="2820" max="2820" width="8.42578125" style="9" customWidth="1"/>
    <col min="2821" max="2823" width="0" style="9" hidden="1" customWidth="1"/>
    <col min="2824" max="2824" width="6.28515625" style="9" customWidth="1"/>
    <col min="2825" max="2825" width="10.140625" style="9" customWidth="1"/>
    <col min="2826" max="2826" width="3.7109375" style="9" customWidth="1"/>
    <col min="2827" max="3056" width="9.140625" style="9"/>
    <col min="3057" max="3059" width="0" style="9" hidden="1" customWidth="1"/>
    <col min="3060" max="3061" width="26.42578125" style="9" customWidth="1"/>
    <col min="3062" max="3062" width="0" style="9" hidden="1" customWidth="1"/>
    <col min="3063" max="3063" width="6.140625" style="9" customWidth="1"/>
    <col min="3064" max="3064" width="11.85546875" style="9" customWidth="1"/>
    <col min="3065" max="3065" width="13.7109375" style="9" bestFit="1" customWidth="1"/>
    <col min="3066" max="3066" width="5.5703125" style="9" customWidth="1"/>
    <col min="3067" max="3067" width="8.7109375" style="9" customWidth="1"/>
    <col min="3068" max="3068" width="11.5703125" style="9" customWidth="1"/>
    <col min="3069" max="3069" width="5.85546875" style="9" customWidth="1"/>
    <col min="3070" max="3070" width="5.5703125" style="9" customWidth="1"/>
    <col min="3071" max="3071" width="5.7109375" style="9" customWidth="1"/>
    <col min="3072" max="3072" width="6.42578125" style="9" customWidth="1"/>
    <col min="3073" max="3073" width="5" style="9" customWidth="1"/>
    <col min="3074" max="3074" width="5.42578125" style="9" customWidth="1"/>
    <col min="3075" max="3075" width="7.42578125" style="9" customWidth="1"/>
    <col min="3076" max="3076" width="8.42578125" style="9" customWidth="1"/>
    <col min="3077" max="3079" width="0" style="9" hidden="1" customWidth="1"/>
    <col min="3080" max="3080" width="6.28515625" style="9" customWidth="1"/>
    <col min="3081" max="3081" width="10.140625" style="9" customWidth="1"/>
    <col min="3082" max="3082" width="3.7109375" style="9" customWidth="1"/>
    <col min="3083" max="3312" width="9.140625" style="9"/>
    <col min="3313" max="3315" width="0" style="9" hidden="1" customWidth="1"/>
    <col min="3316" max="3317" width="26.42578125" style="9" customWidth="1"/>
    <col min="3318" max="3318" width="0" style="9" hidden="1" customWidth="1"/>
    <col min="3319" max="3319" width="6.140625" style="9" customWidth="1"/>
    <col min="3320" max="3320" width="11.85546875" style="9" customWidth="1"/>
    <col min="3321" max="3321" width="13.7109375" style="9" bestFit="1" customWidth="1"/>
    <col min="3322" max="3322" width="5.5703125" style="9" customWidth="1"/>
    <col min="3323" max="3323" width="8.7109375" style="9" customWidth="1"/>
    <col min="3324" max="3324" width="11.5703125" style="9" customWidth="1"/>
    <col min="3325" max="3325" width="5.85546875" style="9" customWidth="1"/>
    <col min="3326" max="3326" width="5.5703125" style="9" customWidth="1"/>
    <col min="3327" max="3327" width="5.7109375" style="9" customWidth="1"/>
    <col min="3328" max="3328" width="6.42578125" style="9" customWidth="1"/>
    <col min="3329" max="3329" width="5" style="9" customWidth="1"/>
    <col min="3330" max="3330" width="5.42578125" style="9" customWidth="1"/>
    <col min="3331" max="3331" width="7.42578125" style="9" customWidth="1"/>
    <col min="3332" max="3332" width="8.42578125" style="9" customWidth="1"/>
    <col min="3333" max="3335" width="0" style="9" hidden="1" customWidth="1"/>
    <col min="3336" max="3336" width="6.28515625" style="9" customWidth="1"/>
    <col min="3337" max="3337" width="10.140625" style="9" customWidth="1"/>
    <col min="3338" max="3338" width="3.7109375" style="9" customWidth="1"/>
    <col min="3339" max="3568" width="9.140625" style="9"/>
    <col min="3569" max="3571" width="0" style="9" hidden="1" customWidth="1"/>
    <col min="3572" max="3573" width="26.42578125" style="9" customWidth="1"/>
    <col min="3574" max="3574" width="0" style="9" hidden="1" customWidth="1"/>
    <col min="3575" max="3575" width="6.140625" style="9" customWidth="1"/>
    <col min="3576" max="3576" width="11.85546875" style="9" customWidth="1"/>
    <col min="3577" max="3577" width="13.7109375" style="9" bestFit="1" customWidth="1"/>
    <col min="3578" max="3578" width="5.5703125" style="9" customWidth="1"/>
    <col min="3579" max="3579" width="8.7109375" style="9" customWidth="1"/>
    <col min="3580" max="3580" width="11.5703125" style="9" customWidth="1"/>
    <col min="3581" max="3581" width="5.85546875" style="9" customWidth="1"/>
    <col min="3582" max="3582" width="5.5703125" style="9" customWidth="1"/>
    <col min="3583" max="3583" width="5.7109375" style="9" customWidth="1"/>
    <col min="3584" max="3584" width="6.42578125" style="9" customWidth="1"/>
    <col min="3585" max="3585" width="5" style="9" customWidth="1"/>
    <col min="3586" max="3586" width="5.42578125" style="9" customWidth="1"/>
    <col min="3587" max="3587" width="7.42578125" style="9" customWidth="1"/>
    <col min="3588" max="3588" width="8.42578125" style="9" customWidth="1"/>
    <col min="3589" max="3591" width="0" style="9" hidden="1" customWidth="1"/>
    <col min="3592" max="3592" width="6.28515625" style="9" customWidth="1"/>
    <col min="3593" max="3593" width="10.140625" style="9" customWidth="1"/>
    <col min="3594" max="3594" width="3.7109375" style="9" customWidth="1"/>
    <col min="3595" max="3824" width="9.140625" style="9"/>
    <col min="3825" max="3827" width="0" style="9" hidden="1" customWidth="1"/>
    <col min="3828" max="3829" width="26.42578125" style="9" customWidth="1"/>
    <col min="3830" max="3830" width="0" style="9" hidden="1" customWidth="1"/>
    <col min="3831" max="3831" width="6.140625" style="9" customWidth="1"/>
    <col min="3832" max="3832" width="11.85546875" style="9" customWidth="1"/>
    <col min="3833" max="3833" width="13.7109375" style="9" bestFit="1" customWidth="1"/>
    <col min="3834" max="3834" width="5.5703125" style="9" customWidth="1"/>
    <col min="3835" max="3835" width="8.7109375" style="9" customWidth="1"/>
    <col min="3836" max="3836" width="11.5703125" style="9" customWidth="1"/>
    <col min="3837" max="3837" width="5.85546875" style="9" customWidth="1"/>
    <col min="3838" max="3838" width="5.5703125" style="9" customWidth="1"/>
    <col min="3839" max="3839" width="5.7109375" style="9" customWidth="1"/>
    <col min="3840" max="3840" width="6.42578125" style="9" customWidth="1"/>
    <col min="3841" max="3841" width="5" style="9" customWidth="1"/>
    <col min="3842" max="3842" width="5.42578125" style="9" customWidth="1"/>
    <col min="3843" max="3843" width="7.42578125" style="9" customWidth="1"/>
    <col min="3844" max="3844" width="8.42578125" style="9" customWidth="1"/>
    <col min="3845" max="3847" width="0" style="9" hidden="1" customWidth="1"/>
    <col min="3848" max="3848" width="6.28515625" style="9" customWidth="1"/>
    <col min="3849" max="3849" width="10.140625" style="9" customWidth="1"/>
    <col min="3850" max="3850" width="3.7109375" style="9" customWidth="1"/>
    <col min="3851" max="4080" width="9.140625" style="9"/>
    <col min="4081" max="4083" width="0" style="9" hidden="1" customWidth="1"/>
    <col min="4084" max="4085" width="26.42578125" style="9" customWidth="1"/>
    <col min="4086" max="4086" width="0" style="9" hidden="1" customWidth="1"/>
    <col min="4087" max="4087" width="6.140625" style="9" customWidth="1"/>
    <col min="4088" max="4088" width="11.85546875" style="9" customWidth="1"/>
    <col min="4089" max="4089" width="13.7109375" style="9" bestFit="1" customWidth="1"/>
    <col min="4090" max="4090" width="5.5703125" style="9" customWidth="1"/>
    <col min="4091" max="4091" width="8.7109375" style="9" customWidth="1"/>
    <col min="4092" max="4092" width="11.5703125" style="9" customWidth="1"/>
    <col min="4093" max="4093" width="5.85546875" style="9" customWidth="1"/>
    <col min="4094" max="4094" width="5.5703125" style="9" customWidth="1"/>
    <col min="4095" max="4095" width="5.7109375" style="9" customWidth="1"/>
    <col min="4096" max="4096" width="6.42578125" style="9" customWidth="1"/>
    <col min="4097" max="4097" width="5" style="9" customWidth="1"/>
    <col min="4098" max="4098" width="5.42578125" style="9" customWidth="1"/>
    <col min="4099" max="4099" width="7.42578125" style="9" customWidth="1"/>
    <col min="4100" max="4100" width="8.42578125" style="9" customWidth="1"/>
    <col min="4101" max="4103" width="0" style="9" hidden="1" customWidth="1"/>
    <col min="4104" max="4104" width="6.28515625" style="9" customWidth="1"/>
    <col min="4105" max="4105" width="10.140625" style="9" customWidth="1"/>
    <col min="4106" max="4106" width="3.7109375" style="9" customWidth="1"/>
    <col min="4107" max="4336" width="9.140625" style="9"/>
    <col min="4337" max="4339" width="0" style="9" hidden="1" customWidth="1"/>
    <col min="4340" max="4341" width="26.42578125" style="9" customWidth="1"/>
    <col min="4342" max="4342" width="0" style="9" hidden="1" customWidth="1"/>
    <col min="4343" max="4343" width="6.140625" style="9" customWidth="1"/>
    <col min="4344" max="4344" width="11.85546875" style="9" customWidth="1"/>
    <col min="4345" max="4345" width="13.7109375" style="9" bestFit="1" customWidth="1"/>
    <col min="4346" max="4346" width="5.5703125" style="9" customWidth="1"/>
    <col min="4347" max="4347" width="8.7109375" style="9" customWidth="1"/>
    <col min="4348" max="4348" width="11.5703125" style="9" customWidth="1"/>
    <col min="4349" max="4349" width="5.85546875" style="9" customWidth="1"/>
    <col min="4350" max="4350" width="5.5703125" style="9" customWidth="1"/>
    <col min="4351" max="4351" width="5.7109375" style="9" customWidth="1"/>
    <col min="4352" max="4352" width="6.42578125" style="9" customWidth="1"/>
    <col min="4353" max="4353" width="5" style="9" customWidth="1"/>
    <col min="4354" max="4354" width="5.42578125" style="9" customWidth="1"/>
    <col min="4355" max="4355" width="7.42578125" style="9" customWidth="1"/>
    <col min="4356" max="4356" width="8.42578125" style="9" customWidth="1"/>
    <col min="4357" max="4359" width="0" style="9" hidden="1" customWidth="1"/>
    <col min="4360" max="4360" width="6.28515625" style="9" customWidth="1"/>
    <col min="4361" max="4361" width="10.140625" style="9" customWidth="1"/>
    <col min="4362" max="4362" width="3.7109375" style="9" customWidth="1"/>
    <col min="4363" max="4592" width="9.140625" style="9"/>
    <col min="4593" max="4595" width="0" style="9" hidden="1" customWidth="1"/>
    <col min="4596" max="4597" width="26.42578125" style="9" customWidth="1"/>
    <col min="4598" max="4598" width="0" style="9" hidden="1" customWidth="1"/>
    <col min="4599" max="4599" width="6.140625" style="9" customWidth="1"/>
    <col min="4600" max="4600" width="11.85546875" style="9" customWidth="1"/>
    <col min="4601" max="4601" width="13.7109375" style="9" bestFit="1" customWidth="1"/>
    <col min="4602" max="4602" width="5.5703125" style="9" customWidth="1"/>
    <col min="4603" max="4603" width="8.7109375" style="9" customWidth="1"/>
    <col min="4604" max="4604" width="11.5703125" style="9" customWidth="1"/>
    <col min="4605" max="4605" width="5.85546875" style="9" customWidth="1"/>
    <col min="4606" max="4606" width="5.5703125" style="9" customWidth="1"/>
    <col min="4607" max="4607" width="5.7109375" style="9" customWidth="1"/>
    <col min="4608" max="4608" width="6.42578125" style="9" customWidth="1"/>
    <col min="4609" max="4609" width="5" style="9" customWidth="1"/>
    <col min="4610" max="4610" width="5.42578125" style="9" customWidth="1"/>
    <col min="4611" max="4611" width="7.42578125" style="9" customWidth="1"/>
    <col min="4612" max="4612" width="8.42578125" style="9" customWidth="1"/>
    <col min="4613" max="4615" width="0" style="9" hidden="1" customWidth="1"/>
    <col min="4616" max="4616" width="6.28515625" style="9" customWidth="1"/>
    <col min="4617" max="4617" width="10.140625" style="9" customWidth="1"/>
    <col min="4618" max="4618" width="3.7109375" style="9" customWidth="1"/>
    <col min="4619" max="4848" width="9.140625" style="9"/>
    <col min="4849" max="4851" width="0" style="9" hidden="1" customWidth="1"/>
    <col min="4852" max="4853" width="26.42578125" style="9" customWidth="1"/>
    <col min="4854" max="4854" width="0" style="9" hidden="1" customWidth="1"/>
    <col min="4855" max="4855" width="6.140625" style="9" customWidth="1"/>
    <col min="4856" max="4856" width="11.85546875" style="9" customWidth="1"/>
    <col min="4857" max="4857" width="13.7109375" style="9" bestFit="1" customWidth="1"/>
    <col min="4858" max="4858" width="5.5703125" style="9" customWidth="1"/>
    <col min="4859" max="4859" width="8.7109375" style="9" customWidth="1"/>
    <col min="4860" max="4860" width="11.5703125" style="9" customWidth="1"/>
    <col min="4861" max="4861" width="5.85546875" style="9" customWidth="1"/>
    <col min="4862" max="4862" width="5.5703125" style="9" customWidth="1"/>
    <col min="4863" max="4863" width="5.7109375" style="9" customWidth="1"/>
    <col min="4864" max="4864" width="6.42578125" style="9" customWidth="1"/>
    <col min="4865" max="4865" width="5" style="9" customWidth="1"/>
    <col min="4866" max="4866" width="5.42578125" style="9" customWidth="1"/>
    <col min="4867" max="4867" width="7.42578125" style="9" customWidth="1"/>
    <col min="4868" max="4868" width="8.42578125" style="9" customWidth="1"/>
    <col min="4869" max="4871" width="0" style="9" hidden="1" customWidth="1"/>
    <col min="4872" max="4872" width="6.28515625" style="9" customWidth="1"/>
    <col min="4873" max="4873" width="10.140625" style="9" customWidth="1"/>
    <col min="4874" max="4874" width="3.7109375" style="9" customWidth="1"/>
    <col min="4875" max="5104" width="9.140625" style="9"/>
    <col min="5105" max="5107" width="0" style="9" hidden="1" customWidth="1"/>
    <col min="5108" max="5109" width="26.42578125" style="9" customWidth="1"/>
    <col min="5110" max="5110" width="0" style="9" hidden="1" customWidth="1"/>
    <col min="5111" max="5111" width="6.140625" style="9" customWidth="1"/>
    <col min="5112" max="5112" width="11.85546875" style="9" customWidth="1"/>
    <col min="5113" max="5113" width="13.7109375" style="9" bestFit="1" customWidth="1"/>
    <col min="5114" max="5114" width="5.5703125" style="9" customWidth="1"/>
    <col min="5115" max="5115" width="8.7109375" style="9" customWidth="1"/>
    <col min="5116" max="5116" width="11.5703125" style="9" customWidth="1"/>
    <col min="5117" max="5117" width="5.85546875" style="9" customWidth="1"/>
    <col min="5118" max="5118" width="5.5703125" style="9" customWidth="1"/>
    <col min="5119" max="5119" width="5.7109375" style="9" customWidth="1"/>
    <col min="5120" max="5120" width="6.42578125" style="9" customWidth="1"/>
    <col min="5121" max="5121" width="5" style="9" customWidth="1"/>
    <col min="5122" max="5122" width="5.42578125" style="9" customWidth="1"/>
    <col min="5123" max="5123" width="7.42578125" style="9" customWidth="1"/>
    <col min="5124" max="5124" width="8.42578125" style="9" customWidth="1"/>
    <col min="5125" max="5127" width="0" style="9" hidden="1" customWidth="1"/>
    <col min="5128" max="5128" width="6.28515625" style="9" customWidth="1"/>
    <col min="5129" max="5129" width="10.140625" style="9" customWidth="1"/>
    <col min="5130" max="5130" width="3.7109375" style="9" customWidth="1"/>
    <col min="5131" max="5360" width="9.140625" style="9"/>
    <col min="5361" max="5363" width="0" style="9" hidden="1" customWidth="1"/>
    <col min="5364" max="5365" width="26.42578125" style="9" customWidth="1"/>
    <col min="5366" max="5366" width="0" style="9" hidden="1" customWidth="1"/>
    <col min="5367" max="5367" width="6.140625" style="9" customWidth="1"/>
    <col min="5368" max="5368" width="11.85546875" style="9" customWidth="1"/>
    <col min="5369" max="5369" width="13.7109375" style="9" bestFit="1" customWidth="1"/>
    <col min="5370" max="5370" width="5.5703125" style="9" customWidth="1"/>
    <col min="5371" max="5371" width="8.7109375" style="9" customWidth="1"/>
    <col min="5372" max="5372" width="11.5703125" style="9" customWidth="1"/>
    <col min="5373" max="5373" width="5.85546875" style="9" customWidth="1"/>
    <col min="5374" max="5374" width="5.5703125" style="9" customWidth="1"/>
    <col min="5375" max="5375" width="5.7109375" style="9" customWidth="1"/>
    <col min="5376" max="5376" width="6.42578125" style="9" customWidth="1"/>
    <col min="5377" max="5377" width="5" style="9" customWidth="1"/>
    <col min="5378" max="5378" width="5.42578125" style="9" customWidth="1"/>
    <col min="5379" max="5379" width="7.42578125" style="9" customWidth="1"/>
    <col min="5380" max="5380" width="8.42578125" style="9" customWidth="1"/>
    <col min="5381" max="5383" width="0" style="9" hidden="1" customWidth="1"/>
    <col min="5384" max="5384" width="6.28515625" style="9" customWidth="1"/>
    <col min="5385" max="5385" width="10.140625" style="9" customWidth="1"/>
    <col min="5386" max="5386" width="3.7109375" style="9" customWidth="1"/>
    <col min="5387" max="5616" width="9.140625" style="9"/>
    <col min="5617" max="5619" width="0" style="9" hidden="1" customWidth="1"/>
    <col min="5620" max="5621" width="26.42578125" style="9" customWidth="1"/>
    <col min="5622" max="5622" width="0" style="9" hidden="1" customWidth="1"/>
    <col min="5623" max="5623" width="6.140625" style="9" customWidth="1"/>
    <col min="5624" max="5624" width="11.85546875" style="9" customWidth="1"/>
    <col min="5625" max="5625" width="13.7109375" style="9" bestFit="1" customWidth="1"/>
    <col min="5626" max="5626" width="5.5703125" style="9" customWidth="1"/>
    <col min="5627" max="5627" width="8.7109375" style="9" customWidth="1"/>
    <col min="5628" max="5628" width="11.5703125" style="9" customWidth="1"/>
    <col min="5629" max="5629" width="5.85546875" style="9" customWidth="1"/>
    <col min="5630" max="5630" width="5.5703125" style="9" customWidth="1"/>
    <col min="5631" max="5631" width="5.7109375" style="9" customWidth="1"/>
    <col min="5632" max="5632" width="6.42578125" style="9" customWidth="1"/>
    <col min="5633" max="5633" width="5" style="9" customWidth="1"/>
    <col min="5634" max="5634" width="5.42578125" style="9" customWidth="1"/>
    <col min="5635" max="5635" width="7.42578125" style="9" customWidth="1"/>
    <col min="5636" max="5636" width="8.42578125" style="9" customWidth="1"/>
    <col min="5637" max="5639" width="0" style="9" hidden="1" customWidth="1"/>
    <col min="5640" max="5640" width="6.28515625" style="9" customWidth="1"/>
    <col min="5641" max="5641" width="10.140625" style="9" customWidth="1"/>
    <col min="5642" max="5642" width="3.7109375" style="9" customWidth="1"/>
    <col min="5643" max="5872" width="9.140625" style="9"/>
    <col min="5873" max="5875" width="0" style="9" hidden="1" customWidth="1"/>
    <col min="5876" max="5877" width="26.42578125" style="9" customWidth="1"/>
    <col min="5878" max="5878" width="0" style="9" hidden="1" customWidth="1"/>
    <col min="5879" max="5879" width="6.140625" style="9" customWidth="1"/>
    <col min="5880" max="5880" width="11.85546875" style="9" customWidth="1"/>
    <col min="5881" max="5881" width="13.7109375" style="9" bestFit="1" customWidth="1"/>
    <col min="5882" max="5882" width="5.5703125" style="9" customWidth="1"/>
    <col min="5883" max="5883" width="8.7109375" style="9" customWidth="1"/>
    <col min="5884" max="5884" width="11.5703125" style="9" customWidth="1"/>
    <col min="5885" max="5885" width="5.85546875" style="9" customWidth="1"/>
    <col min="5886" max="5886" width="5.5703125" style="9" customWidth="1"/>
    <col min="5887" max="5887" width="5.7109375" style="9" customWidth="1"/>
    <col min="5888" max="5888" width="6.42578125" style="9" customWidth="1"/>
    <col min="5889" max="5889" width="5" style="9" customWidth="1"/>
    <col min="5890" max="5890" width="5.42578125" style="9" customWidth="1"/>
    <col min="5891" max="5891" width="7.42578125" style="9" customWidth="1"/>
    <col min="5892" max="5892" width="8.42578125" style="9" customWidth="1"/>
    <col min="5893" max="5895" width="0" style="9" hidden="1" customWidth="1"/>
    <col min="5896" max="5896" width="6.28515625" style="9" customWidth="1"/>
    <col min="5897" max="5897" width="10.140625" style="9" customWidth="1"/>
    <col min="5898" max="5898" width="3.7109375" style="9" customWidth="1"/>
    <col min="5899" max="6128" width="9.140625" style="9"/>
    <col min="6129" max="6131" width="0" style="9" hidden="1" customWidth="1"/>
    <col min="6132" max="6133" width="26.42578125" style="9" customWidth="1"/>
    <col min="6134" max="6134" width="0" style="9" hidden="1" customWidth="1"/>
    <col min="6135" max="6135" width="6.140625" style="9" customWidth="1"/>
    <col min="6136" max="6136" width="11.85546875" style="9" customWidth="1"/>
    <col min="6137" max="6137" width="13.7109375" style="9" bestFit="1" customWidth="1"/>
    <col min="6138" max="6138" width="5.5703125" style="9" customWidth="1"/>
    <col min="6139" max="6139" width="8.7109375" style="9" customWidth="1"/>
    <col min="6140" max="6140" width="11.5703125" style="9" customWidth="1"/>
    <col min="6141" max="6141" width="5.85546875" style="9" customWidth="1"/>
    <col min="6142" max="6142" width="5.5703125" style="9" customWidth="1"/>
    <col min="6143" max="6143" width="5.7109375" style="9" customWidth="1"/>
    <col min="6144" max="6144" width="6.42578125" style="9" customWidth="1"/>
    <col min="6145" max="6145" width="5" style="9" customWidth="1"/>
    <col min="6146" max="6146" width="5.42578125" style="9" customWidth="1"/>
    <col min="6147" max="6147" width="7.42578125" style="9" customWidth="1"/>
    <col min="6148" max="6148" width="8.42578125" style="9" customWidth="1"/>
    <col min="6149" max="6151" width="0" style="9" hidden="1" customWidth="1"/>
    <col min="6152" max="6152" width="6.28515625" style="9" customWidth="1"/>
    <col min="6153" max="6153" width="10.140625" style="9" customWidth="1"/>
    <col min="6154" max="6154" width="3.7109375" style="9" customWidth="1"/>
    <col min="6155" max="6384" width="9.140625" style="9"/>
    <col min="6385" max="6387" width="0" style="9" hidden="1" customWidth="1"/>
    <col min="6388" max="6389" width="26.42578125" style="9" customWidth="1"/>
    <col min="6390" max="6390" width="0" style="9" hidden="1" customWidth="1"/>
    <col min="6391" max="6391" width="6.140625" style="9" customWidth="1"/>
    <col min="6392" max="6392" width="11.85546875" style="9" customWidth="1"/>
    <col min="6393" max="6393" width="13.7109375" style="9" bestFit="1" customWidth="1"/>
    <col min="6394" max="6394" width="5.5703125" style="9" customWidth="1"/>
    <col min="6395" max="6395" width="8.7109375" style="9" customWidth="1"/>
    <col min="6396" max="6396" width="11.5703125" style="9" customWidth="1"/>
    <col min="6397" max="6397" width="5.85546875" style="9" customWidth="1"/>
    <col min="6398" max="6398" width="5.5703125" style="9" customWidth="1"/>
    <col min="6399" max="6399" width="5.7109375" style="9" customWidth="1"/>
    <col min="6400" max="6400" width="6.42578125" style="9" customWidth="1"/>
    <col min="6401" max="6401" width="5" style="9" customWidth="1"/>
    <col min="6402" max="6402" width="5.42578125" style="9" customWidth="1"/>
    <col min="6403" max="6403" width="7.42578125" style="9" customWidth="1"/>
    <col min="6404" max="6404" width="8.42578125" style="9" customWidth="1"/>
    <col min="6405" max="6407" width="0" style="9" hidden="1" customWidth="1"/>
    <col min="6408" max="6408" width="6.28515625" style="9" customWidth="1"/>
    <col min="6409" max="6409" width="10.140625" style="9" customWidth="1"/>
    <col min="6410" max="6410" width="3.7109375" style="9" customWidth="1"/>
    <col min="6411" max="6640" width="9.140625" style="9"/>
    <col min="6641" max="6643" width="0" style="9" hidden="1" customWidth="1"/>
    <col min="6644" max="6645" width="26.42578125" style="9" customWidth="1"/>
    <col min="6646" max="6646" width="0" style="9" hidden="1" customWidth="1"/>
    <col min="6647" max="6647" width="6.140625" style="9" customWidth="1"/>
    <col min="6648" max="6648" width="11.85546875" style="9" customWidth="1"/>
    <col min="6649" max="6649" width="13.7109375" style="9" bestFit="1" customWidth="1"/>
    <col min="6650" max="6650" width="5.5703125" style="9" customWidth="1"/>
    <col min="6651" max="6651" width="8.7109375" style="9" customWidth="1"/>
    <col min="6652" max="6652" width="11.5703125" style="9" customWidth="1"/>
    <col min="6653" max="6653" width="5.85546875" style="9" customWidth="1"/>
    <col min="6654" max="6654" width="5.5703125" style="9" customWidth="1"/>
    <col min="6655" max="6655" width="5.7109375" style="9" customWidth="1"/>
    <col min="6656" max="6656" width="6.42578125" style="9" customWidth="1"/>
    <col min="6657" max="6657" width="5" style="9" customWidth="1"/>
    <col min="6658" max="6658" width="5.42578125" style="9" customWidth="1"/>
    <col min="6659" max="6659" width="7.42578125" style="9" customWidth="1"/>
    <col min="6660" max="6660" width="8.42578125" style="9" customWidth="1"/>
    <col min="6661" max="6663" width="0" style="9" hidden="1" customWidth="1"/>
    <col min="6664" max="6664" width="6.28515625" style="9" customWidth="1"/>
    <col min="6665" max="6665" width="10.140625" style="9" customWidth="1"/>
    <col min="6666" max="6666" width="3.7109375" style="9" customWidth="1"/>
    <col min="6667" max="6896" width="9.140625" style="9"/>
    <col min="6897" max="6899" width="0" style="9" hidden="1" customWidth="1"/>
    <col min="6900" max="6901" width="26.42578125" style="9" customWidth="1"/>
    <col min="6902" max="6902" width="0" style="9" hidden="1" customWidth="1"/>
    <col min="6903" max="6903" width="6.140625" style="9" customWidth="1"/>
    <col min="6904" max="6904" width="11.85546875" style="9" customWidth="1"/>
    <col min="6905" max="6905" width="13.7109375" style="9" bestFit="1" customWidth="1"/>
    <col min="6906" max="6906" width="5.5703125" style="9" customWidth="1"/>
    <col min="6907" max="6907" width="8.7109375" style="9" customWidth="1"/>
    <col min="6908" max="6908" width="11.5703125" style="9" customWidth="1"/>
    <col min="6909" max="6909" width="5.85546875" style="9" customWidth="1"/>
    <col min="6910" max="6910" width="5.5703125" style="9" customWidth="1"/>
    <col min="6911" max="6911" width="5.7109375" style="9" customWidth="1"/>
    <col min="6912" max="6912" width="6.42578125" style="9" customWidth="1"/>
    <col min="6913" max="6913" width="5" style="9" customWidth="1"/>
    <col min="6914" max="6914" width="5.42578125" style="9" customWidth="1"/>
    <col min="6915" max="6915" width="7.42578125" style="9" customWidth="1"/>
    <col min="6916" max="6916" width="8.42578125" style="9" customWidth="1"/>
    <col min="6917" max="6919" width="0" style="9" hidden="1" customWidth="1"/>
    <col min="6920" max="6920" width="6.28515625" style="9" customWidth="1"/>
    <col min="6921" max="6921" width="10.140625" style="9" customWidth="1"/>
    <col min="6922" max="6922" width="3.7109375" style="9" customWidth="1"/>
    <col min="6923" max="7152" width="9.140625" style="9"/>
    <col min="7153" max="7155" width="0" style="9" hidden="1" customWidth="1"/>
    <col min="7156" max="7157" width="26.42578125" style="9" customWidth="1"/>
    <col min="7158" max="7158" width="0" style="9" hidden="1" customWidth="1"/>
    <col min="7159" max="7159" width="6.140625" style="9" customWidth="1"/>
    <col min="7160" max="7160" width="11.85546875" style="9" customWidth="1"/>
    <col min="7161" max="7161" width="13.7109375" style="9" bestFit="1" customWidth="1"/>
    <col min="7162" max="7162" width="5.5703125" style="9" customWidth="1"/>
    <col min="7163" max="7163" width="8.7109375" style="9" customWidth="1"/>
    <col min="7164" max="7164" width="11.5703125" style="9" customWidth="1"/>
    <col min="7165" max="7165" width="5.85546875" style="9" customWidth="1"/>
    <col min="7166" max="7166" width="5.5703125" style="9" customWidth="1"/>
    <col min="7167" max="7167" width="5.7109375" style="9" customWidth="1"/>
    <col min="7168" max="7168" width="6.42578125" style="9" customWidth="1"/>
    <col min="7169" max="7169" width="5" style="9" customWidth="1"/>
    <col min="7170" max="7170" width="5.42578125" style="9" customWidth="1"/>
    <col min="7171" max="7171" width="7.42578125" style="9" customWidth="1"/>
    <col min="7172" max="7172" width="8.42578125" style="9" customWidth="1"/>
    <col min="7173" max="7175" width="0" style="9" hidden="1" customWidth="1"/>
    <col min="7176" max="7176" width="6.28515625" style="9" customWidth="1"/>
    <col min="7177" max="7177" width="10.140625" style="9" customWidth="1"/>
    <col min="7178" max="7178" width="3.7109375" style="9" customWidth="1"/>
    <col min="7179" max="7408" width="9.140625" style="9"/>
    <col min="7409" max="7411" width="0" style="9" hidden="1" customWidth="1"/>
    <col min="7412" max="7413" width="26.42578125" style="9" customWidth="1"/>
    <col min="7414" max="7414" width="0" style="9" hidden="1" customWidth="1"/>
    <col min="7415" max="7415" width="6.140625" style="9" customWidth="1"/>
    <col min="7416" max="7416" width="11.85546875" style="9" customWidth="1"/>
    <col min="7417" max="7417" width="13.7109375" style="9" bestFit="1" customWidth="1"/>
    <col min="7418" max="7418" width="5.5703125" style="9" customWidth="1"/>
    <col min="7419" max="7419" width="8.7109375" style="9" customWidth="1"/>
    <col min="7420" max="7420" width="11.5703125" style="9" customWidth="1"/>
    <col min="7421" max="7421" width="5.85546875" style="9" customWidth="1"/>
    <col min="7422" max="7422" width="5.5703125" style="9" customWidth="1"/>
    <col min="7423" max="7423" width="5.7109375" style="9" customWidth="1"/>
    <col min="7424" max="7424" width="6.42578125" style="9" customWidth="1"/>
    <col min="7425" max="7425" width="5" style="9" customWidth="1"/>
    <col min="7426" max="7426" width="5.42578125" style="9" customWidth="1"/>
    <col min="7427" max="7427" width="7.42578125" style="9" customWidth="1"/>
    <col min="7428" max="7428" width="8.42578125" style="9" customWidth="1"/>
    <col min="7429" max="7431" width="0" style="9" hidden="1" customWidth="1"/>
    <col min="7432" max="7432" width="6.28515625" style="9" customWidth="1"/>
    <col min="7433" max="7433" width="10.140625" style="9" customWidth="1"/>
    <col min="7434" max="7434" width="3.7109375" style="9" customWidth="1"/>
    <col min="7435" max="7664" width="9.140625" style="9"/>
    <col min="7665" max="7667" width="0" style="9" hidden="1" customWidth="1"/>
    <col min="7668" max="7669" width="26.42578125" style="9" customWidth="1"/>
    <col min="7670" max="7670" width="0" style="9" hidden="1" customWidth="1"/>
    <col min="7671" max="7671" width="6.140625" style="9" customWidth="1"/>
    <col min="7672" max="7672" width="11.85546875" style="9" customWidth="1"/>
    <col min="7673" max="7673" width="13.7109375" style="9" bestFit="1" customWidth="1"/>
    <col min="7674" max="7674" width="5.5703125" style="9" customWidth="1"/>
    <col min="7675" max="7675" width="8.7109375" style="9" customWidth="1"/>
    <col min="7676" max="7676" width="11.5703125" style="9" customWidth="1"/>
    <col min="7677" max="7677" width="5.85546875" style="9" customWidth="1"/>
    <col min="7678" max="7678" width="5.5703125" style="9" customWidth="1"/>
    <col min="7679" max="7679" width="5.7109375" style="9" customWidth="1"/>
    <col min="7680" max="7680" width="6.42578125" style="9" customWidth="1"/>
    <col min="7681" max="7681" width="5" style="9" customWidth="1"/>
    <col min="7682" max="7682" width="5.42578125" style="9" customWidth="1"/>
    <col min="7683" max="7683" width="7.42578125" style="9" customWidth="1"/>
    <col min="7684" max="7684" width="8.42578125" style="9" customWidth="1"/>
    <col min="7685" max="7687" width="0" style="9" hidden="1" customWidth="1"/>
    <col min="7688" max="7688" width="6.28515625" style="9" customWidth="1"/>
    <col min="7689" max="7689" width="10.140625" style="9" customWidth="1"/>
    <col min="7690" max="7690" width="3.7109375" style="9" customWidth="1"/>
    <col min="7691" max="7920" width="9.140625" style="9"/>
    <col min="7921" max="7923" width="0" style="9" hidden="1" customWidth="1"/>
    <col min="7924" max="7925" width="26.42578125" style="9" customWidth="1"/>
    <col min="7926" max="7926" width="0" style="9" hidden="1" customWidth="1"/>
    <col min="7927" max="7927" width="6.140625" style="9" customWidth="1"/>
    <col min="7928" max="7928" width="11.85546875" style="9" customWidth="1"/>
    <col min="7929" max="7929" width="13.7109375" style="9" bestFit="1" customWidth="1"/>
    <col min="7930" max="7930" width="5.5703125" style="9" customWidth="1"/>
    <col min="7931" max="7931" width="8.7109375" style="9" customWidth="1"/>
    <col min="7932" max="7932" width="11.5703125" style="9" customWidth="1"/>
    <col min="7933" max="7933" width="5.85546875" style="9" customWidth="1"/>
    <col min="7934" max="7934" width="5.5703125" style="9" customWidth="1"/>
    <col min="7935" max="7935" width="5.7109375" style="9" customWidth="1"/>
    <col min="7936" max="7936" width="6.42578125" style="9" customWidth="1"/>
    <col min="7937" max="7937" width="5" style="9" customWidth="1"/>
    <col min="7938" max="7938" width="5.42578125" style="9" customWidth="1"/>
    <col min="7939" max="7939" width="7.42578125" style="9" customWidth="1"/>
    <col min="7940" max="7940" width="8.42578125" style="9" customWidth="1"/>
    <col min="7941" max="7943" width="0" style="9" hidden="1" customWidth="1"/>
    <col min="7944" max="7944" width="6.28515625" style="9" customWidth="1"/>
    <col min="7945" max="7945" width="10.140625" style="9" customWidth="1"/>
    <col min="7946" max="7946" width="3.7109375" style="9" customWidth="1"/>
    <col min="7947" max="8176" width="9.140625" style="9"/>
    <col min="8177" max="8179" width="0" style="9" hidden="1" customWidth="1"/>
    <col min="8180" max="8181" width="26.42578125" style="9" customWidth="1"/>
    <col min="8182" max="8182" width="0" style="9" hidden="1" customWidth="1"/>
    <col min="8183" max="8183" width="6.140625" style="9" customWidth="1"/>
    <col min="8184" max="8184" width="11.85546875" style="9" customWidth="1"/>
    <col min="8185" max="8185" width="13.7109375" style="9" bestFit="1" customWidth="1"/>
    <col min="8186" max="8186" width="5.5703125" style="9" customWidth="1"/>
    <col min="8187" max="8187" width="8.7109375" style="9" customWidth="1"/>
    <col min="8188" max="8188" width="11.5703125" style="9" customWidth="1"/>
    <col min="8189" max="8189" width="5.85546875" style="9" customWidth="1"/>
    <col min="8190" max="8190" width="5.5703125" style="9" customWidth="1"/>
    <col min="8191" max="8191" width="5.7109375" style="9" customWidth="1"/>
    <col min="8192" max="8192" width="6.42578125" style="9" customWidth="1"/>
    <col min="8193" max="8193" width="5" style="9" customWidth="1"/>
    <col min="8194" max="8194" width="5.42578125" style="9" customWidth="1"/>
    <col min="8195" max="8195" width="7.42578125" style="9" customWidth="1"/>
    <col min="8196" max="8196" width="8.42578125" style="9" customWidth="1"/>
    <col min="8197" max="8199" width="0" style="9" hidden="1" customWidth="1"/>
    <col min="8200" max="8200" width="6.28515625" style="9" customWidth="1"/>
    <col min="8201" max="8201" width="10.140625" style="9" customWidth="1"/>
    <col min="8202" max="8202" width="3.7109375" style="9" customWidth="1"/>
    <col min="8203" max="8432" width="9.140625" style="9"/>
    <col min="8433" max="8435" width="0" style="9" hidden="1" customWidth="1"/>
    <col min="8436" max="8437" width="26.42578125" style="9" customWidth="1"/>
    <col min="8438" max="8438" width="0" style="9" hidden="1" customWidth="1"/>
    <col min="8439" max="8439" width="6.140625" style="9" customWidth="1"/>
    <col min="8440" max="8440" width="11.85546875" style="9" customWidth="1"/>
    <col min="8441" max="8441" width="13.7109375" style="9" bestFit="1" customWidth="1"/>
    <col min="8442" max="8442" width="5.5703125" style="9" customWidth="1"/>
    <col min="8443" max="8443" width="8.7109375" style="9" customWidth="1"/>
    <col min="8444" max="8444" width="11.5703125" style="9" customWidth="1"/>
    <col min="8445" max="8445" width="5.85546875" style="9" customWidth="1"/>
    <col min="8446" max="8446" width="5.5703125" style="9" customWidth="1"/>
    <col min="8447" max="8447" width="5.7109375" style="9" customWidth="1"/>
    <col min="8448" max="8448" width="6.42578125" style="9" customWidth="1"/>
    <col min="8449" max="8449" width="5" style="9" customWidth="1"/>
    <col min="8450" max="8450" width="5.42578125" style="9" customWidth="1"/>
    <col min="8451" max="8451" width="7.42578125" style="9" customWidth="1"/>
    <col min="8452" max="8452" width="8.42578125" style="9" customWidth="1"/>
    <col min="8453" max="8455" width="0" style="9" hidden="1" customWidth="1"/>
    <col min="8456" max="8456" width="6.28515625" style="9" customWidth="1"/>
    <col min="8457" max="8457" width="10.140625" style="9" customWidth="1"/>
    <col min="8458" max="8458" width="3.7109375" style="9" customWidth="1"/>
    <col min="8459" max="8688" width="9.140625" style="9"/>
    <col min="8689" max="8691" width="0" style="9" hidden="1" customWidth="1"/>
    <col min="8692" max="8693" width="26.42578125" style="9" customWidth="1"/>
    <col min="8694" max="8694" width="0" style="9" hidden="1" customWidth="1"/>
    <col min="8695" max="8695" width="6.140625" style="9" customWidth="1"/>
    <col min="8696" max="8696" width="11.85546875" style="9" customWidth="1"/>
    <col min="8697" max="8697" width="13.7109375" style="9" bestFit="1" customWidth="1"/>
    <col min="8698" max="8698" width="5.5703125" style="9" customWidth="1"/>
    <col min="8699" max="8699" width="8.7109375" style="9" customWidth="1"/>
    <col min="8700" max="8700" width="11.5703125" style="9" customWidth="1"/>
    <col min="8701" max="8701" width="5.85546875" style="9" customWidth="1"/>
    <col min="8702" max="8702" width="5.5703125" style="9" customWidth="1"/>
    <col min="8703" max="8703" width="5.7109375" style="9" customWidth="1"/>
    <col min="8704" max="8704" width="6.42578125" style="9" customWidth="1"/>
    <col min="8705" max="8705" width="5" style="9" customWidth="1"/>
    <col min="8706" max="8706" width="5.42578125" style="9" customWidth="1"/>
    <col min="8707" max="8707" width="7.42578125" style="9" customWidth="1"/>
    <col min="8708" max="8708" width="8.42578125" style="9" customWidth="1"/>
    <col min="8709" max="8711" width="0" style="9" hidden="1" customWidth="1"/>
    <col min="8712" max="8712" width="6.28515625" style="9" customWidth="1"/>
    <col min="8713" max="8713" width="10.140625" style="9" customWidth="1"/>
    <col min="8714" max="8714" width="3.7109375" style="9" customWidth="1"/>
    <col min="8715" max="8944" width="9.140625" style="9"/>
    <col min="8945" max="8947" width="0" style="9" hidden="1" customWidth="1"/>
    <col min="8948" max="8949" width="26.42578125" style="9" customWidth="1"/>
    <col min="8950" max="8950" width="0" style="9" hidden="1" customWidth="1"/>
    <col min="8951" max="8951" width="6.140625" style="9" customWidth="1"/>
    <col min="8952" max="8952" width="11.85546875" style="9" customWidth="1"/>
    <col min="8953" max="8953" width="13.7109375" style="9" bestFit="1" customWidth="1"/>
    <col min="8954" max="8954" width="5.5703125" style="9" customWidth="1"/>
    <col min="8955" max="8955" width="8.7109375" style="9" customWidth="1"/>
    <col min="8956" max="8956" width="11.5703125" style="9" customWidth="1"/>
    <col min="8957" max="8957" width="5.85546875" style="9" customWidth="1"/>
    <col min="8958" max="8958" width="5.5703125" style="9" customWidth="1"/>
    <col min="8959" max="8959" width="5.7109375" style="9" customWidth="1"/>
    <col min="8960" max="8960" width="6.42578125" style="9" customWidth="1"/>
    <col min="8961" max="8961" width="5" style="9" customWidth="1"/>
    <col min="8962" max="8962" width="5.42578125" style="9" customWidth="1"/>
    <col min="8963" max="8963" width="7.42578125" style="9" customWidth="1"/>
    <col min="8964" max="8964" width="8.42578125" style="9" customWidth="1"/>
    <col min="8965" max="8967" width="0" style="9" hidden="1" customWidth="1"/>
    <col min="8968" max="8968" width="6.28515625" style="9" customWidth="1"/>
    <col min="8969" max="8969" width="10.140625" style="9" customWidth="1"/>
    <col min="8970" max="8970" width="3.7109375" style="9" customWidth="1"/>
    <col min="8971" max="9200" width="9.140625" style="9"/>
    <col min="9201" max="9203" width="0" style="9" hidden="1" customWidth="1"/>
    <col min="9204" max="9205" width="26.42578125" style="9" customWidth="1"/>
    <col min="9206" max="9206" width="0" style="9" hidden="1" customWidth="1"/>
    <col min="9207" max="9207" width="6.140625" style="9" customWidth="1"/>
    <col min="9208" max="9208" width="11.85546875" style="9" customWidth="1"/>
    <col min="9209" max="9209" width="13.7109375" style="9" bestFit="1" customWidth="1"/>
    <col min="9210" max="9210" width="5.5703125" style="9" customWidth="1"/>
    <col min="9211" max="9211" width="8.7109375" style="9" customWidth="1"/>
    <col min="9212" max="9212" width="11.5703125" style="9" customWidth="1"/>
    <col min="9213" max="9213" width="5.85546875" style="9" customWidth="1"/>
    <col min="9214" max="9214" width="5.5703125" style="9" customWidth="1"/>
    <col min="9215" max="9215" width="5.7109375" style="9" customWidth="1"/>
    <col min="9216" max="9216" width="6.42578125" style="9" customWidth="1"/>
    <col min="9217" max="9217" width="5" style="9" customWidth="1"/>
    <col min="9218" max="9218" width="5.42578125" style="9" customWidth="1"/>
    <col min="9219" max="9219" width="7.42578125" style="9" customWidth="1"/>
    <col min="9220" max="9220" width="8.42578125" style="9" customWidth="1"/>
    <col min="9221" max="9223" width="0" style="9" hidden="1" customWidth="1"/>
    <col min="9224" max="9224" width="6.28515625" style="9" customWidth="1"/>
    <col min="9225" max="9225" width="10.140625" style="9" customWidth="1"/>
    <col min="9226" max="9226" width="3.7109375" style="9" customWidth="1"/>
    <col min="9227" max="9456" width="9.140625" style="9"/>
    <col min="9457" max="9459" width="0" style="9" hidden="1" customWidth="1"/>
    <col min="9460" max="9461" width="26.42578125" style="9" customWidth="1"/>
    <col min="9462" max="9462" width="0" style="9" hidden="1" customWidth="1"/>
    <col min="9463" max="9463" width="6.140625" style="9" customWidth="1"/>
    <col min="9464" max="9464" width="11.85546875" style="9" customWidth="1"/>
    <col min="9465" max="9465" width="13.7109375" style="9" bestFit="1" customWidth="1"/>
    <col min="9466" max="9466" width="5.5703125" style="9" customWidth="1"/>
    <col min="9467" max="9467" width="8.7109375" style="9" customWidth="1"/>
    <col min="9468" max="9468" width="11.5703125" style="9" customWidth="1"/>
    <col min="9469" max="9469" width="5.85546875" style="9" customWidth="1"/>
    <col min="9470" max="9470" width="5.5703125" style="9" customWidth="1"/>
    <col min="9471" max="9471" width="5.7109375" style="9" customWidth="1"/>
    <col min="9472" max="9472" width="6.42578125" style="9" customWidth="1"/>
    <col min="9473" max="9473" width="5" style="9" customWidth="1"/>
    <col min="9474" max="9474" width="5.42578125" style="9" customWidth="1"/>
    <col min="9475" max="9475" width="7.42578125" style="9" customWidth="1"/>
    <col min="9476" max="9476" width="8.42578125" style="9" customWidth="1"/>
    <col min="9477" max="9479" width="0" style="9" hidden="1" customWidth="1"/>
    <col min="9480" max="9480" width="6.28515625" style="9" customWidth="1"/>
    <col min="9481" max="9481" width="10.140625" style="9" customWidth="1"/>
    <col min="9482" max="9482" width="3.7109375" style="9" customWidth="1"/>
    <col min="9483" max="9712" width="9.140625" style="9"/>
    <col min="9713" max="9715" width="0" style="9" hidden="1" customWidth="1"/>
    <col min="9716" max="9717" width="26.42578125" style="9" customWidth="1"/>
    <col min="9718" max="9718" width="0" style="9" hidden="1" customWidth="1"/>
    <col min="9719" max="9719" width="6.140625" style="9" customWidth="1"/>
    <col min="9720" max="9720" width="11.85546875" style="9" customWidth="1"/>
    <col min="9721" max="9721" width="13.7109375" style="9" bestFit="1" customWidth="1"/>
    <col min="9722" max="9722" width="5.5703125" style="9" customWidth="1"/>
    <col min="9723" max="9723" width="8.7109375" style="9" customWidth="1"/>
    <col min="9724" max="9724" width="11.5703125" style="9" customWidth="1"/>
    <col min="9725" max="9725" width="5.85546875" style="9" customWidth="1"/>
    <col min="9726" max="9726" width="5.5703125" style="9" customWidth="1"/>
    <col min="9727" max="9727" width="5.7109375" style="9" customWidth="1"/>
    <col min="9728" max="9728" width="6.42578125" style="9" customWidth="1"/>
    <col min="9729" max="9729" width="5" style="9" customWidth="1"/>
    <col min="9730" max="9730" width="5.42578125" style="9" customWidth="1"/>
    <col min="9731" max="9731" width="7.42578125" style="9" customWidth="1"/>
    <col min="9732" max="9732" width="8.42578125" style="9" customWidth="1"/>
    <col min="9733" max="9735" width="0" style="9" hidden="1" customWidth="1"/>
    <col min="9736" max="9736" width="6.28515625" style="9" customWidth="1"/>
    <col min="9737" max="9737" width="10.140625" style="9" customWidth="1"/>
    <col min="9738" max="9738" width="3.7109375" style="9" customWidth="1"/>
    <col min="9739" max="9968" width="9.140625" style="9"/>
    <col min="9969" max="9971" width="0" style="9" hidden="1" customWidth="1"/>
    <col min="9972" max="9973" width="26.42578125" style="9" customWidth="1"/>
    <col min="9974" max="9974" width="0" style="9" hidden="1" customWidth="1"/>
    <col min="9975" max="9975" width="6.140625" style="9" customWidth="1"/>
    <col min="9976" max="9976" width="11.85546875" style="9" customWidth="1"/>
    <col min="9977" max="9977" width="13.7109375" style="9" bestFit="1" customWidth="1"/>
    <col min="9978" max="9978" width="5.5703125" style="9" customWidth="1"/>
    <col min="9979" max="9979" width="8.7109375" style="9" customWidth="1"/>
    <col min="9980" max="9980" width="11.5703125" style="9" customWidth="1"/>
    <col min="9981" max="9981" width="5.85546875" style="9" customWidth="1"/>
    <col min="9982" max="9982" width="5.5703125" style="9" customWidth="1"/>
    <col min="9983" max="9983" width="5.7109375" style="9" customWidth="1"/>
    <col min="9984" max="9984" width="6.42578125" style="9" customWidth="1"/>
    <col min="9985" max="9985" width="5" style="9" customWidth="1"/>
    <col min="9986" max="9986" width="5.42578125" style="9" customWidth="1"/>
    <col min="9987" max="9987" width="7.42578125" style="9" customWidth="1"/>
    <col min="9988" max="9988" width="8.42578125" style="9" customWidth="1"/>
    <col min="9989" max="9991" width="0" style="9" hidden="1" customWidth="1"/>
    <col min="9992" max="9992" width="6.28515625" style="9" customWidth="1"/>
    <col min="9993" max="9993" width="10.140625" style="9" customWidth="1"/>
    <col min="9994" max="9994" width="3.7109375" style="9" customWidth="1"/>
    <col min="9995" max="10224" width="9.140625" style="9"/>
    <col min="10225" max="10227" width="0" style="9" hidden="1" customWidth="1"/>
    <col min="10228" max="10229" width="26.42578125" style="9" customWidth="1"/>
    <col min="10230" max="10230" width="0" style="9" hidden="1" customWidth="1"/>
    <col min="10231" max="10231" width="6.140625" style="9" customWidth="1"/>
    <col min="10232" max="10232" width="11.85546875" style="9" customWidth="1"/>
    <col min="10233" max="10233" width="13.7109375" style="9" bestFit="1" customWidth="1"/>
    <col min="10234" max="10234" width="5.5703125" style="9" customWidth="1"/>
    <col min="10235" max="10235" width="8.7109375" style="9" customWidth="1"/>
    <col min="10236" max="10236" width="11.5703125" style="9" customWidth="1"/>
    <col min="10237" max="10237" width="5.85546875" style="9" customWidth="1"/>
    <col min="10238" max="10238" width="5.5703125" style="9" customWidth="1"/>
    <col min="10239" max="10239" width="5.7109375" style="9" customWidth="1"/>
    <col min="10240" max="10240" width="6.42578125" style="9" customWidth="1"/>
    <col min="10241" max="10241" width="5" style="9" customWidth="1"/>
    <col min="10242" max="10242" width="5.42578125" style="9" customWidth="1"/>
    <col min="10243" max="10243" width="7.42578125" style="9" customWidth="1"/>
    <col min="10244" max="10244" width="8.42578125" style="9" customWidth="1"/>
    <col min="10245" max="10247" width="0" style="9" hidden="1" customWidth="1"/>
    <col min="10248" max="10248" width="6.28515625" style="9" customWidth="1"/>
    <col min="10249" max="10249" width="10.140625" style="9" customWidth="1"/>
    <col min="10250" max="10250" width="3.7109375" style="9" customWidth="1"/>
    <col min="10251" max="10480" width="9.140625" style="9"/>
    <col min="10481" max="10483" width="0" style="9" hidden="1" customWidth="1"/>
    <col min="10484" max="10485" width="26.42578125" style="9" customWidth="1"/>
    <col min="10486" max="10486" width="0" style="9" hidden="1" customWidth="1"/>
    <col min="10487" max="10487" width="6.140625" style="9" customWidth="1"/>
    <col min="10488" max="10488" width="11.85546875" style="9" customWidth="1"/>
    <col min="10489" max="10489" width="13.7109375" style="9" bestFit="1" customWidth="1"/>
    <col min="10490" max="10490" width="5.5703125" style="9" customWidth="1"/>
    <col min="10491" max="10491" width="8.7109375" style="9" customWidth="1"/>
    <col min="10492" max="10492" width="11.5703125" style="9" customWidth="1"/>
    <col min="10493" max="10493" width="5.85546875" style="9" customWidth="1"/>
    <col min="10494" max="10494" width="5.5703125" style="9" customWidth="1"/>
    <col min="10495" max="10495" width="5.7109375" style="9" customWidth="1"/>
    <col min="10496" max="10496" width="6.42578125" style="9" customWidth="1"/>
    <col min="10497" max="10497" width="5" style="9" customWidth="1"/>
    <col min="10498" max="10498" width="5.42578125" style="9" customWidth="1"/>
    <col min="10499" max="10499" width="7.42578125" style="9" customWidth="1"/>
    <col min="10500" max="10500" width="8.42578125" style="9" customWidth="1"/>
    <col min="10501" max="10503" width="0" style="9" hidden="1" customWidth="1"/>
    <col min="10504" max="10504" width="6.28515625" style="9" customWidth="1"/>
    <col min="10505" max="10505" width="10.140625" style="9" customWidth="1"/>
    <col min="10506" max="10506" width="3.7109375" style="9" customWidth="1"/>
    <col min="10507" max="10736" width="9.140625" style="9"/>
    <col min="10737" max="10739" width="0" style="9" hidden="1" customWidth="1"/>
    <col min="10740" max="10741" width="26.42578125" style="9" customWidth="1"/>
    <col min="10742" max="10742" width="0" style="9" hidden="1" customWidth="1"/>
    <col min="10743" max="10743" width="6.140625" style="9" customWidth="1"/>
    <col min="10744" max="10744" width="11.85546875" style="9" customWidth="1"/>
    <col min="10745" max="10745" width="13.7109375" style="9" bestFit="1" customWidth="1"/>
    <col min="10746" max="10746" width="5.5703125" style="9" customWidth="1"/>
    <col min="10747" max="10747" width="8.7109375" style="9" customWidth="1"/>
    <col min="10748" max="10748" width="11.5703125" style="9" customWidth="1"/>
    <col min="10749" max="10749" width="5.85546875" style="9" customWidth="1"/>
    <col min="10750" max="10750" width="5.5703125" style="9" customWidth="1"/>
    <col min="10751" max="10751" width="5.7109375" style="9" customWidth="1"/>
    <col min="10752" max="10752" width="6.42578125" style="9" customWidth="1"/>
    <col min="10753" max="10753" width="5" style="9" customWidth="1"/>
    <col min="10754" max="10754" width="5.42578125" style="9" customWidth="1"/>
    <col min="10755" max="10755" width="7.42578125" style="9" customWidth="1"/>
    <col min="10756" max="10756" width="8.42578125" style="9" customWidth="1"/>
    <col min="10757" max="10759" width="0" style="9" hidden="1" customWidth="1"/>
    <col min="10760" max="10760" width="6.28515625" style="9" customWidth="1"/>
    <col min="10761" max="10761" width="10.140625" style="9" customWidth="1"/>
    <col min="10762" max="10762" width="3.7109375" style="9" customWidth="1"/>
    <col min="10763" max="10992" width="9.140625" style="9"/>
    <col min="10993" max="10995" width="0" style="9" hidden="1" customWidth="1"/>
    <col min="10996" max="10997" width="26.42578125" style="9" customWidth="1"/>
    <col min="10998" max="10998" width="0" style="9" hidden="1" customWidth="1"/>
    <col min="10999" max="10999" width="6.140625" style="9" customWidth="1"/>
    <col min="11000" max="11000" width="11.85546875" style="9" customWidth="1"/>
    <col min="11001" max="11001" width="13.7109375" style="9" bestFit="1" customWidth="1"/>
    <col min="11002" max="11002" width="5.5703125" style="9" customWidth="1"/>
    <col min="11003" max="11003" width="8.7109375" style="9" customWidth="1"/>
    <col min="11004" max="11004" width="11.5703125" style="9" customWidth="1"/>
    <col min="11005" max="11005" width="5.85546875" style="9" customWidth="1"/>
    <col min="11006" max="11006" width="5.5703125" style="9" customWidth="1"/>
    <col min="11007" max="11007" width="5.7109375" style="9" customWidth="1"/>
    <col min="11008" max="11008" width="6.42578125" style="9" customWidth="1"/>
    <col min="11009" max="11009" width="5" style="9" customWidth="1"/>
    <col min="11010" max="11010" width="5.42578125" style="9" customWidth="1"/>
    <col min="11011" max="11011" width="7.42578125" style="9" customWidth="1"/>
    <col min="11012" max="11012" width="8.42578125" style="9" customWidth="1"/>
    <col min="11013" max="11015" width="0" style="9" hidden="1" customWidth="1"/>
    <col min="11016" max="11016" width="6.28515625" style="9" customWidth="1"/>
    <col min="11017" max="11017" width="10.140625" style="9" customWidth="1"/>
    <col min="11018" max="11018" width="3.7109375" style="9" customWidth="1"/>
    <col min="11019" max="11248" width="9.140625" style="9"/>
    <col min="11249" max="11251" width="0" style="9" hidden="1" customWidth="1"/>
    <col min="11252" max="11253" width="26.42578125" style="9" customWidth="1"/>
    <col min="11254" max="11254" width="0" style="9" hidden="1" customWidth="1"/>
    <col min="11255" max="11255" width="6.140625" style="9" customWidth="1"/>
    <col min="11256" max="11256" width="11.85546875" style="9" customWidth="1"/>
    <col min="11257" max="11257" width="13.7109375" style="9" bestFit="1" customWidth="1"/>
    <col min="11258" max="11258" width="5.5703125" style="9" customWidth="1"/>
    <col min="11259" max="11259" width="8.7109375" style="9" customWidth="1"/>
    <col min="11260" max="11260" width="11.5703125" style="9" customWidth="1"/>
    <col min="11261" max="11261" width="5.85546875" style="9" customWidth="1"/>
    <col min="11262" max="11262" width="5.5703125" style="9" customWidth="1"/>
    <col min="11263" max="11263" width="5.7109375" style="9" customWidth="1"/>
    <col min="11264" max="11264" width="6.42578125" style="9" customWidth="1"/>
    <col min="11265" max="11265" width="5" style="9" customWidth="1"/>
    <col min="11266" max="11266" width="5.42578125" style="9" customWidth="1"/>
    <col min="11267" max="11267" width="7.42578125" style="9" customWidth="1"/>
    <col min="11268" max="11268" width="8.42578125" style="9" customWidth="1"/>
    <col min="11269" max="11271" width="0" style="9" hidden="1" customWidth="1"/>
    <col min="11272" max="11272" width="6.28515625" style="9" customWidth="1"/>
    <col min="11273" max="11273" width="10.140625" style="9" customWidth="1"/>
    <col min="11274" max="11274" width="3.7109375" style="9" customWidth="1"/>
    <col min="11275" max="11504" width="9.140625" style="9"/>
    <col min="11505" max="11507" width="0" style="9" hidden="1" customWidth="1"/>
    <col min="11508" max="11509" width="26.42578125" style="9" customWidth="1"/>
    <col min="11510" max="11510" width="0" style="9" hidden="1" customWidth="1"/>
    <col min="11511" max="11511" width="6.140625" style="9" customWidth="1"/>
    <col min="11512" max="11512" width="11.85546875" style="9" customWidth="1"/>
    <col min="11513" max="11513" width="13.7109375" style="9" bestFit="1" customWidth="1"/>
    <col min="11514" max="11514" width="5.5703125" style="9" customWidth="1"/>
    <col min="11515" max="11515" width="8.7109375" style="9" customWidth="1"/>
    <col min="11516" max="11516" width="11.5703125" style="9" customWidth="1"/>
    <col min="11517" max="11517" width="5.85546875" style="9" customWidth="1"/>
    <col min="11518" max="11518" width="5.5703125" style="9" customWidth="1"/>
    <col min="11519" max="11519" width="5.7109375" style="9" customWidth="1"/>
    <col min="11520" max="11520" width="6.42578125" style="9" customWidth="1"/>
    <col min="11521" max="11521" width="5" style="9" customWidth="1"/>
    <col min="11522" max="11522" width="5.42578125" style="9" customWidth="1"/>
    <col min="11523" max="11523" width="7.42578125" style="9" customWidth="1"/>
    <col min="11524" max="11524" width="8.42578125" style="9" customWidth="1"/>
    <col min="11525" max="11527" width="0" style="9" hidden="1" customWidth="1"/>
    <col min="11528" max="11528" width="6.28515625" style="9" customWidth="1"/>
    <col min="11529" max="11529" width="10.140625" style="9" customWidth="1"/>
    <col min="11530" max="11530" width="3.7109375" style="9" customWidth="1"/>
    <col min="11531" max="11760" width="9.140625" style="9"/>
    <col min="11761" max="11763" width="0" style="9" hidden="1" customWidth="1"/>
    <col min="11764" max="11765" width="26.42578125" style="9" customWidth="1"/>
    <col min="11766" max="11766" width="0" style="9" hidden="1" customWidth="1"/>
    <col min="11767" max="11767" width="6.140625" style="9" customWidth="1"/>
    <col min="11768" max="11768" width="11.85546875" style="9" customWidth="1"/>
    <col min="11769" max="11769" width="13.7109375" style="9" bestFit="1" customWidth="1"/>
    <col min="11770" max="11770" width="5.5703125" style="9" customWidth="1"/>
    <col min="11771" max="11771" width="8.7109375" style="9" customWidth="1"/>
    <col min="11772" max="11772" width="11.5703125" style="9" customWidth="1"/>
    <col min="11773" max="11773" width="5.85546875" style="9" customWidth="1"/>
    <col min="11774" max="11774" width="5.5703125" style="9" customWidth="1"/>
    <col min="11775" max="11775" width="5.7109375" style="9" customWidth="1"/>
    <col min="11776" max="11776" width="6.42578125" style="9" customWidth="1"/>
    <col min="11777" max="11777" width="5" style="9" customWidth="1"/>
    <col min="11778" max="11778" width="5.42578125" style="9" customWidth="1"/>
    <col min="11779" max="11779" width="7.42578125" style="9" customWidth="1"/>
    <col min="11780" max="11780" width="8.42578125" style="9" customWidth="1"/>
    <col min="11781" max="11783" width="0" style="9" hidden="1" customWidth="1"/>
    <col min="11784" max="11784" width="6.28515625" style="9" customWidth="1"/>
    <col min="11785" max="11785" width="10.140625" style="9" customWidth="1"/>
    <col min="11786" max="11786" width="3.7109375" style="9" customWidth="1"/>
    <col min="11787" max="12016" width="9.140625" style="9"/>
    <col min="12017" max="12019" width="0" style="9" hidden="1" customWidth="1"/>
    <col min="12020" max="12021" width="26.42578125" style="9" customWidth="1"/>
    <col min="12022" max="12022" width="0" style="9" hidden="1" customWidth="1"/>
    <col min="12023" max="12023" width="6.140625" style="9" customWidth="1"/>
    <col min="12024" max="12024" width="11.85546875" style="9" customWidth="1"/>
    <col min="12025" max="12025" width="13.7109375" style="9" bestFit="1" customWidth="1"/>
    <col min="12026" max="12026" width="5.5703125" style="9" customWidth="1"/>
    <col min="12027" max="12027" width="8.7109375" style="9" customWidth="1"/>
    <col min="12028" max="12028" width="11.5703125" style="9" customWidth="1"/>
    <col min="12029" max="12029" width="5.85546875" style="9" customWidth="1"/>
    <col min="12030" max="12030" width="5.5703125" style="9" customWidth="1"/>
    <col min="12031" max="12031" width="5.7109375" style="9" customWidth="1"/>
    <col min="12032" max="12032" width="6.42578125" style="9" customWidth="1"/>
    <col min="12033" max="12033" width="5" style="9" customWidth="1"/>
    <col min="12034" max="12034" width="5.42578125" style="9" customWidth="1"/>
    <col min="12035" max="12035" width="7.42578125" style="9" customWidth="1"/>
    <col min="12036" max="12036" width="8.42578125" style="9" customWidth="1"/>
    <col min="12037" max="12039" width="0" style="9" hidden="1" customWidth="1"/>
    <col min="12040" max="12040" width="6.28515625" style="9" customWidth="1"/>
    <col min="12041" max="12041" width="10.140625" style="9" customWidth="1"/>
    <col min="12042" max="12042" width="3.7109375" style="9" customWidth="1"/>
    <col min="12043" max="12272" width="9.140625" style="9"/>
    <col min="12273" max="12275" width="0" style="9" hidden="1" customWidth="1"/>
    <col min="12276" max="12277" width="26.42578125" style="9" customWidth="1"/>
    <col min="12278" max="12278" width="0" style="9" hidden="1" customWidth="1"/>
    <col min="12279" max="12279" width="6.140625" style="9" customWidth="1"/>
    <col min="12280" max="12280" width="11.85546875" style="9" customWidth="1"/>
    <col min="12281" max="12281" width="13.7109375" style="9" bestFit="1" customWidth="1"/>
    <col min="12282" max="12282" width="5.5703125" style="9" customWidth="1"/>
    <col min="12283" max="12283" width="8.7109375" style="9" customWidth="1"/>
    <col min="12284" max="12284" width="11.5703125" style="9" customWidth="1"/>
    <col min="12285" max="12285" width="5.85546875" style="9" customWidth="1"/>
    <col min="12286" max="12286" width="5.5703125" style="9" customWidth="1"/>
    <col min="12287" max="12287" width="5.7109375" style="9" customWidth="1"/>
    <col min="12288" max="12288" width="6.42578125" style="9" customWidth="1"/>
    <col min="12289" max="12289" width="5" style="9" customWidth="1"/>
    <col min="12290" max="12290" width="5.42578125" style="9" customWidth="1"/>
    <col min="12291" max="12291" width="7.42578125" style="9" customWidth="1"/>
    <col min="12292" max="12292" width="8.42578125" style="9" customWidth="1"/>
    <col min="12293" max="12295" width="0" style="9" hidden="1" customWidth="1"/>
    <col min="12296" max="12296" width="6.28515625" style="9" customWidth="1"/>
    <col min="12297" max="12297" width="10.140625" style="9" customWidth="1"/>
    <col min="12298" max="12298" width="3.7109375" style="9" customWidth="1"/>
    <col min="12299" max="12528" width="9.140625" style="9"/>
    <col min="12529" max="12531" width="0" style="9" hidden="1" customWidth="1"/>
    <col min="12532" max="12533" width="26.42578125" style="9" customWidth="1"/>
    <col min="12534" max="12534" width="0" style="9" hidden="1" customWidth="1"/>
    <col min="12535" max="12535" width="6.140625" style="9" customWidth="1"/>
    <col min="12536" max="12536" width="11.85546875" style="9" customWidth="1"/>
    <col min="12537" max="12537" width="13.7109375" style="9" bestFit="1" customWidth="1"/>
    <col min="12538" max="12538" width="5.5703125" style="9" customWidth="1"/>
    <col min="12539" max="12539" width="8.7109375" style="9" customWidth="1"/>
    <col min="12540" max="12540" width="11.5703125" style="9" customWidth="1"/>
    <col min="12541" max="12541" width="5.85546875" style="9" customWidth="1"/>
    <col min="12542" max="12542" width="5.5703125" style="9" customWidth="1"/>
    <col min="12543" max="12543" width="5.7109375" style="9" customWidth="1"/>
    <col min="12544" max="12544" width="6.42578125" style="9" customWidth="1"/>
    <col min="12545" max="12545" width="5" style="9" customWidth="1"/>
    <col min="12546" max="12546" width="5.42578125" style="9" customWidth="1"/>
    <col min="12547" max="12547" width="7.42578125" style="9" customWidth="1"/>
    <col min="12548" max="12548" width="8.42578125" style="9" customWidth="1"/>
    <col min="12549" max="12551" width="0" style="9" hidden="1" customWidth="1"/>
    <col min="12552" max="12552" width="6.28515625" style="9" customWidth="1"/>
    <col min="12553" max="12553" width="10.140625" style="9" customWidth="1"/>
    <col min="12554" max="12554" width="3.7109375" style="9" customWidth="1"/>
    <col min="12555" max="12784" width="9.140625" style="9"/>
    <col min="12785" max="12787" width="0" style="9" hidden="1" customWidth="1"/>
    <col min="12788" max="12789" width="26.42578125" style="9" customWidth="1"/>
    <col min="12790" max="12790" width="0" style="9" hidden="1" customWidth="1"/>
    <col min="12791" max="12791" width="6.140625" style="9" customWidth="1"/>
    <col min="12792" max="12792" width="11.85546875" style="9" customWidth="1"/>
    <col min="12793" max="12793" width="13.7109375" style="9" bestFit="1" customWidth="1"/>
    <col min="12794" max="12794" width="5.5703125" style="9" customWidth="1"/>
    <col min="12795" max="12795" width="8.7109375" style="9" customWidth="1"/>
    <col min="12796" max="12796" width="11.5703125" style="9" customWidth="1"/>
    <col min="12797" max="12797" width="5.85546875" style="9" customWidth="1"/>
    <col min="12798" max="12798" width="5.5703125" style="9" customWidth="1"/>
    <col min="12799" max="12799" width="5.7109375" style="9" customWidth="1"/>
    <col min="12800" max="12800" width="6.42578125" style="9" customWidth="1"/>
    <col min="12801" max="12801" width="5" style="9" customWidth="1"/>
    <col min="12802" max="12802" width="5.42578125" style="9" customWidth="1"/>
    <col min="12803" max="12803" width="7.42578125" style="9" customWidth="1"/>
    <col min="12804" max="12804" width="8.42578125" style="9" customWidth="1"/>
    <col min="12805" max="12807" width="0" style="9" hidden="1" customWidth="1"/>
    <col min="12808" max="12808" width="6.28515625" style="9" customWidth="1"/>
    <col min="12809" max="12809" width="10.140625" style="9" customWidth="1"/>
    <col min="12810" max="12810" width="3.7109375" style="9" customWidth="1"/>
    <col min="12811" max="13040" width="9.140625" style="9"/>
    <col min="13041" max="13043" width="0" style="9" hidden="1" customWidth="1"/>
    <col min="13044" max="13045" width="26.42578125" style="9" customWidth="1"/>
    <col min="13046" max="13046" width="0" style="9" hidden="1" customWidth="1"/>
    <col min="13047" max="13047" width="6.140625" style="9" customWidth="1"/>
    <col min="13048" max="13048" width="11.85546875" style="9" customWidth="1"/>
    <col min="13049" max="13049" width="13.7109375" style="9" bestFit="1" customWidth="1"/>
    <col min="13050" max="13050" width="5.5703125" style="9" customWidth="1"/>
    <col min="13051" max="13051" width="8.7109375" style="9" customWidth="1"/>
    <col min="13052" max="13052" width="11.5703125" style="9" customWidth="1"/>
    <col min="13053" max="13053" width="5.85546875" style="9" customWidth="1"/>
    <col min="13054" max="13054" width="5.5703125" style="9" customWidth="1"/>
    <col min="13055" max="13055" width="5.7109375" style="9" customWidth="1"/>
    <col min="13056" max="13056" width="6.42578125" style="9" customWidth="1"/>
    <col min="13057" max="13057" width="5" style="9" customWidth="1"/>
    <col min="13058" max="13058" width="5.42578125" style="9" customWidth="1"/>
    <col min="13059" max="13059" width="7.42578125" style="9" customWidth="1"/>
    <col min="13060" max="13060" width="8.42578125" style="9" customWidth="1"/>
    <col min="13061" max="13063" width="0" style="9" hidden="1" customWidth="1"/>
    <col min="13064" max="13064" width="6.28515625" style="9" customWidth="1"/>
    <col min="13065" max="13065" width="10.140625" style="9" customWidth="1"/>
    <col min="13066" max="13066" width="3.7109375" style="9" customWidth="1"/>
    <col min="13067" max="13296" width="9.140625" style="9"/>
    <col min="13297" max="13299" width="0" style="9" hidden="1" customWidth="1"/>
    <col min="13300" max="13301" width="26.42578125" style="9" customWidth="1"/>
    <col min="13302" max="13302" width="0" style="9" hidden="1" customWidth="1"/>
    <col min="13303" max="13303" width="6.140625" style="9" customWidth="1"/>
    <col min="13304" max="13304" width="11.85546875" style="9" customWidth="1"/>
    <col min="13305" max="13305" width="13.7109375" style="9" bestFit="1" customWidth="1"/>
    <col min="13306" max="13306" width="5.5703125" style="9" customWidth="1"/>
    <col min="13307" max="13307" width="8.7109375" style="9" customWidth="1"/>
    <col min="13308" max="13308" width="11.5703125" style="9" customWidth="1"/>
    <col min="13309" max="13309" width="5.85546875" style="9" customWidth="1"/>
    <col min="13310" max="13310" width="5.5703125" style="9" customWidth="1"/>
    <col min="13311" max="13311" width="5.7109375" style="9" customWidth="1"/>
    <col min="13312" max="13312" width="6.42578125" style="9" customWidth="1"/>
    <col min="13313" max="13313" width="5" style="9" customWidth="1"/>
    <col min="13314" max="13314" width="5.42578125" style="9" customWidth="1"/>
    <col min="13315" max="13315" width="7.42578125" style="9" customWidth="1"/>
    <col min="13316" max="13316" width="8.42578125" style="9" customWidth="1"/>
    <col min="13317" max="13319" width="0" style="9" hidden="1" customWidth="1"/>
    <col min="13320" max="13320" width="6.28515625" style="9" customWidth="1"/>
    <col min="13321" max="13321" width="10.140625" style="9" customWidth="1"/>
    <col min="13322" max="13322" width="3.7109375" style="9" customWidth="1"/>
    <col min="13323" max="13552" width="9.140625" style="9"/>
    <col min="13553" max="13555" width="0" style="9" hidden="1" customWidth="1"/>
    <col min="13556" max="13557" width="26.42578125" style="9" customWidth="1"/>
    <col min="13558" max="13558" width="0" style="9" hidden="1" customWidth="1"/>
    <col min="13559" max="13559" width="6.140625" style="9" customWidth="1"/>
    <col min="13560" max="13560" width="11.85546875" style="9" customWidth="1"/>
    <col min="13561" max="13561" width="13.7109375" style="9" bestFit="1" customWidth="1"/>
    <col min="13562" max="13562" width="5.5703125" style="9" customWidth="1"/>
    <col min="13563" max="13563" width="8.7109375" style="9" customWidth="1"/>
    <col min="13564" max="13564" width="11.5703125" style="9" customWidth="1"/>
    <col min="13565" max="13565" width="5.85546875" style="9" customWidth="1"/>
    <col min="13566" max="13566" width="5.5703125" style="9" customWidth="1"/>
    <col min="13567" max="13567" width="5.7109375" style="9" customWidth="1"/>
    <col min="13568" max="13568" width="6.42578125" style="9" customWidth="1"/>
    <col min="13569" max="13569" width="5" style="9" customWidth="1"/>
    <col min="13570" max="13570" width="5.42578125" style="9" customWidth="1"/>
    <col min="13571" max="13571" width="7.42578125" style="9" customWidth="1"/>
    <col min="13572" max="13572" width="8.42578125" style="9" customWidth="1"/>
    <col min="13573" max="13575" width="0" style="9" hidden="1" customWidth="1"/>
    <col min="13576" max="13576" width="6.28515625" style="9" customWidth="1"/>
    <col min="13577" max="13577" width="10.140625" style="9" customWidth="1"/>
    <col min="13578" max="13578" width="3.7109375" style="9" customWidth="1"/>
    <col min="13579" max="13808" width="9.140625" style="9"/>
    <col min="13809" max="13811" width="0" style="9" hidden="1" customWidth="1"/>
    <col min="13812" max="13813" width="26.42578125" style="9" customWidth="1"/>
    <col min="13814" max="13814" width="0" style="9" hidden="1" customWidth="1"/>
    <col min="13815" max="13815" width="6.140625" style="9" customWidth="1"/>
    <col min="13816" max="13816" width="11.85546875" style="9" customWidth="1"/>
    <col min="13817" max="13817" width="13.7109375" style="9" bestFit="1" customWidth="1"/>
    <col min="13818" max="13818" width="5.5703125" style="9" customWidth="1"/>
    <col min="13819" max="13819" width="8.7109375" style="9" customWidth="1"/>
    <col min="13820" max="13820" width="11.5703125" style="9" customWidth="1"/>
    <col min="13821" max="13821" width="5.85546875" style="9" customWidth="1"/>
    <col min="13822" max="13822" width="5.5703125" style="9" customWidth="1"/>
    <col min="13823" max="13823" width="5.7109375" style="9" customWidth="1"/>
    <col min="13824" max="13824" width="6.42578125" style="9" customWidth="1"/>
    <col min="13825" max="13825" width="5" style="9" customWidth="1"/>
    <col min="13826" max="13826" width="5.42578125" style="9" customWidth="1"/>
    <col min="13827" max="13827" width="7.42578125" style="9" customWidth="1"/>
    <col min="13828" max="13828" width="8.42578125" style="9" customWidth="1"/>
    <col min="13829" max="13831" width="0" style="9" hidden="1" customWidth="1"/>
    <col min="13832" max="13832" width="6.28515625" style="9" customWidth="1"/>
    <col min="13833" max="13833" width="10.140625" style="9" customWidth="1"/>
    <col min="13834" max="13834" width="3.7109375" style="9" customWidth="1"/>
    <col min="13835" max="14064" width="9.140625" style="9"/>
    <col min="14065" max="14067" width="0" style="9" hidden="1" customWidth="1"/>
    <col min="14068" max="14069" width="26.42578125" style="9" customWidth="1"/>
    <col min="14070" max="14070" width="0" style="9" hidden="1" customWidth="1"/>
    <col min="14071" max="14071" width="6.140625" style="9" customWidth="1"/>
    <col min="14072" max="14072" width="11.85546875" style="9" customWidth="1"/>
    <col min="14073" max="14073" width="13.7109375" style="9" bestFit="1" customWidth="1"/>
    <col min="14074" max="14074" width="5.5703125" style="9" customWidth="1"/>
    <col min="14075" max="14075" width="8.7109375" style="9" customWidth="1"/>
    <col min="14076" max="14076" width="11.5703125" style="9" customWidth="1"/>
    <col min="14077" max="14077" width="5.85546875" style="9" customWidth="1"/>
    <col min="14078" max="14078" width="5.5703125" style="9" customWidth="1"/>
    <col min="14079" max="14079" width="5.7109375" style="9" customWidth="1"/>
    <col min="14080" max="14080" width="6.42578125" style="9" customWidth="1"/>
    <col min="14081" max="14081" width="5" style="9" customWidth="1"/>
    <col min="14082" max="14082" width="5.42578125" style="9" customWidth="1"/>
    <col min="14083" max="14083" width="7.42578125" style="9" customWidth="1"/>
    <col min="14084" max="14084" width="8.42578125" style="9" customWidth="1"/>
    <col min="14085" max="14087" width="0" style="9" hidden="1" customWidth="1"/>
    <col min="14088" max="14088" width="6.28515625" style="9" customWidth="1"/>
    <col min="14089" max="14089" width="10.140625" style="9" customWidth="1"/>
    <col min="14090" max="14090" width="3.7109375" style="9" customWidth="1"/>
    <col min="14091" max="14320" width="9.140625" style="9"/>
    <col min="14321" max="14323" width="0" style="9" hidden="1" customWidth="1"/>
    <col min="14324" max="14325" width="26.42578125" style="9" customWidth="1"/>
    <col min="14326" max="14326" width="0" style="9" hidden="1" customWidth="1"/>
    <col min="14327" max="14327" width="6.140625" style="9" customWidth="1"/>
    <col min="14328" max="14328" width="11.85546875" style="9" customWidth="1"/>
    <col min="14329" max="14329" width="13.7109375" style="9" bestFit="1" customWidth="1"/>
    <col min="14330" max="14330" width="5.5703125" style="9" customWidth="1"/>
    <col min="14331" max="14331" width="8.7109375" style="9" customWidth="1"/>
    <col min="14332" max="14332" width="11.5703125" style="9" customWidth="1"/>
    <col min="14333" max="14333" width="5.85546875" style="9" customWidth="1"/>
    <col min="14334" max="14334" width="5.5703125" style="9" customWidth="1"/>
    <col min="14335" max="14335" width="5.7109375" style="9" customWidth="1"/>
    <col min="14336" max="14336" width="6.42578125" style="9" customWidth="1"/>
    <col min="14337" max="14337" width="5" style="9" customWidth="1"/>
    <col min="14338" max="14338" width="5.42578125" style="9" customWidth="1"/>
    <col min="14339" max="14339" width="7.42578125" style="9" customWidth="1"/>
    <col min="14340" max="14340" width="8.42578125" style="9" customWidth="1"/>
    <col min="14341" max="14343" width="0" style="9" hidden="1" customWidth="1"/>
    <col min="14344" max="14344" width="6.28515625" style="9" customWidth="1"/>
    <col min="14345" max="14345" width="10.140625" style="9" customWidth="1"/>
    <col min="14346" max="14346" width="3.7109375" style="9" customWidth="1"/>
    <col min="14347" max="14576" width="9.140625" style="9"/>
    <col min="14577" max="14579" width="0" style="9" hidden="1" customWidth="1"/>
    <col min="14580" max="14581" width="26.42578125" style="9" customWidth="1"/>
    <col min="14582" max="14582" width="0" style="9" hidden="1" customWidth="1"/>
    <col min="14583" max="14583" width="6.140625" style="9" customWidth="1"/>
    <col min="14584" max="14584" width="11.85546875" style="9" customWidth="1"/>
    <col min="14585" max="14585" width="13.7109375" style="9" bestFit="1" customWidth="1"/>
    <col min="14586" max="14586" width="5.5703125" style="9" customWidth="1"/>
    <col min="14587" max="14587" width="8.7109375" style="9" customWidth="1"/>
    <col min="14588" max="14588" width="11.5703125" style="9" customWidth="1"/>
    <col min="14589" max="14589" width="5.85546875" style="9" customWidth="1"/>
    <col min="14590" max="14590" width="5.5703125" style="9" customWidth="1"/>
    <col min="14591" max="14591" width="5.7109375" style="9" customWidth="1"/>
    <col min="14592" max="14592" width="6.42578125" style="9" customWidth="1"/>
    <col min="14593" max="14593" width="5" style="9" customWidth="1"/>
    <col min="14594" max="14594" width="5.42578125" style="9" customWidth="1"/>
    <col min="14595" max="14595" width="7.42578125" style="9" customWidth="1"/>
    <col min="14596" max="14596" width="8.42578125" style="9" customWidth="1"/>
    <col min="14597" max="14599" width="0" style="9" hidden="1" customWidth="1"/>
    <col min="14600" max="14600" width="6.28515625" style="9" customWidth="1"/>
    <col min="14601" max="14601" width="10.140625" style="9" customWidth="1"/>
    <col min="14602" max="14602" width="3.7109375" style="9" customWidth="1"/>
    <col min="14603" max="14832" width="9.140625" style="9"/>
    <col min="14833" max="14835" width="0" style="9" hidden="1" customWidth="1"/>
    <col min="14836" max="14837" width="26.42578125" style="9" customWidth="1"/>
    <col min="14838" max="14838" width="0" style="9" hidden="1" customWidth="1"/>
    <col min="14839" max="14839" width="6.140625" style="9" customWidth="1"/>
    <col min="14840" max="14840" width="11.85546875" style="9" customWidth="1"/>
    <col min="14841" max="14841" width="13.7109375" style="9" bestFit="1" customWidth="1"/>
    <col min="14842" max="14842" width="5.5703125" style="9" customWidth="1"/>
    <col min="14843" max="14843" width="8.7109375" style="9" customWidth="1"/>
    <col min="14844" max="14844" width="11.5703125" style="9" customWidth="1"/>
    <col min="14845" max="14845" width="5.85546875" style="9" customWidth="1"/>
    <col min="14846" max="14846" width="5.5703125" style="9" customWidth="1"/>
    <col min="14847" max="14847" width="5.7109375" style="9" customWidth="1"/>
    <col min="14848" max="14848" width="6.42578125" style="9" customWidth="1"/>
    <col min="14849" max="14849" width="5" style="9" customWidth="1"/>
    <col min="14850" max="14850" width="5.42578125" style="9" customWidth="1"/>
    <col min="14851" max="14851" width="7.42578125" style="9" customWidth="1"/>
    <col min="14852" max="14852" width="8.42578125" style="9" customWidth="1"/>
    <col min="14853" max="14855" width="0" style="9" hidden="1" customWidth="1"/>
    <col min="14856" max="14856" width="6.28515625" style="9" customWidth="1"/>
    <col min="14857" max="14857" width="10.140625" style="9" customWidth="1"/>
    <col min="14858" max="14858" width="3.7109375" style="9" customWidth="1"/>
    <col min="14859" max="15088" width="9.140625" style="9"/>
    <col min="15089" max="15091" width="0" style="9" hidden="1" customWidth="1"/>
    <col min="15092" max="15093" width="26.42578125" style="9" customWidth="1"/>
    <col min="15094" max="15094" width="0" style="9" hidden="1" customWidth="1"/>
    <col min="15095" max="15095" width="6.140625" style="9" customWidth="1"/>
    <col min="15096" max="15096" width="11.85546875" style="9" customWidth="1"/>
    <col min="15097" max="15097" width="13.7109375" style="9" bestFit="1" customWidth="1"/>
    <col min="15098" max="15098" width="5.5703125" style="9" customWidth="1"/>
    <col min="15099" max="15099" width="8.7109375" style="9" customWidth="1"/>
    <col min="15100" max="15100" width="11.5703125" style="9" customWidth="1"/>
    <col min="15101" max="15101" width="5.85546875" style="9" customWidth="1"/>
    <col min="15102" max="15102" width="5.5703125" style="9" customWidth="1"/>
    <col min="15103" max="15103" width="5.7109375" style="9" customWidth="1"/>
    <col min="15104" max="15104" width="6.42578125" style="9" customWidth="1"/>
    <col min="15105" max="15105" width="5" style="9" customWidth="1"/>
    <col min="15106" max="15106" width="5.42578125" style="9" customWidth="1"/>
    <col min="15107" max="15107" width="7.42578125" style="9" customWidth="1"/>
    <col min="15108" max="15108" width="8.42578125" style="9" customWidth="1"/>
    <col min="15109" max="15111" width="0" style="9" hidden="1" customWidth="1"/>
    <col min="15112" max="15112" width="6.28515625" style="9" customWidth="1"/>
    <col min="15113" max="15113" width="10.140625" style="9" customWidth="1"/>
    <col min="15114" max="15114" width="3.7109375" style="9" customWidth="1"/>
    <col min="15115" max="15344" width="9.140625" style="9"/>
    <col min="15345" max="15347" width="0" style="9" hidden="1" customWidth="1"/>
    <col min="15348" max="15349" width="26.42578125" style="9" customWidth="1"/>
    <col min="15350" max="15350" width="0" style="9" hidden="1" customWidth="1"/>
    <col min="15351" max="15351" width="6.140625" style="9" customWidth="1"/>
    <col min="15352" max="15352" width="11.85546875" style="9" customWidth="1"/>
    <col min="15353" max="15353" width="13.7109375" style="9" bestFit="1" customWidth="1"/>
    <col min="15354" max="15354" width="5.5703125" style="9" customWidth="1"/>
    <col min="15355" max="15355" width="8.7109375" style="9" customWidth="1"/>
    <col min="15356" max="15356" width="11.5703125" style="9" customWidth="1"/>
    <col min="15357" max="15357" width="5.85546875" style="9" customWidth="1"/>
    <col min="15358" max="15358" width="5.5703125" style="9" customWidth="1"/>
    <col min="15359" max="15359" width="5.7109375" style="9" customWidth="1"/>
    <col min="15360" max="15360" width="6.42578125" style="9" customWidth="1"/>
    <col min="15361" max="15361" width="5" style="9" customWidth="1"/>
    <col min="15362" max="15362" width="5.42578125" style="9" customWidth="1"/>
    <col min="15363" max="15363" width="7.42578125" style="9" customWidth="1"/>
    <col min="15364" max="15364" width="8.42578125" style="9" customWidth="1"/>
    <col min="15365" max="15367" width="0" style="9" hidden="1" customWidth="1"/>
    <col min="15368" max="15368" width="6.28515625" style="9" customWidth="1"/>
    <col min="15369" max="15369" width="10.140625" style="9" customWidth="1"/>
    <col min="15370" max="15370" width="3.7109375" style="9" customWidth="1"/>
    <col min="15371" max="15600" width="9.140625" style="9"/>
    <col min="15601" max="15603" width="0" style="9" hidden="1" customWidth="1"/>
    <col min="15604" max="15605" width="26.42578125" style="9" customWidth="1"/>
    <col min="15606" max="15606" width="0" style="9" hidden="1" customWidth="1"/>
    <col min="15607" max="15607" width="6.140625" style="9" customWidth="1"/>
    <col min="15608" max="15608" width="11.85546875" style="9" customWidth="1"/>
    <col min="15609" max="15609" width="13.7109375" style="9" bestFit="1" customWidth="1"/>
    <col min="15610" max="15610" width="5.5703125" style="9" customWidth="1"/>
    <col min="15611" max="15611" width="8.7109375" style="9" customWidth="1"/>
    <col min="15612" max="15612" width="11.5703125" style="9" customWidth="1"/>
    <col min="15613" max="15613" width="5.85546875" style="9" customWidth="1"/>
    <col min="15614" max="15614" width="5.5703125" style="9" customWidth="1"/>
    <col min="15615" max="15615" width="5.7109375" style="9" customWidth="1"/>
    <col min="15616" max="15616" width="6.42578125" style="9" customWidth="1"/>
    <col min="15617" max="15617" width="5" style="9" customWidth="1"/>
    <col min="15618" max="15618" width="5.42578125" style="9" customWidth="1"/>
    <col min="15619" max="15619" width="7.42578125" style="9" customWidth="1"/>
    <col min="15620" max="15620" width="8.42578125" style="9" customWidth="1"/>
    <col min="15621" max="15623" width="0" style="9" hidden="1" customWidth="1"/>
    <col min="15624" max="15624" width="6.28515625" style="9" customWidth="1"/>
    <col min="15625" max="15625" width="10.140625" style="9" customWidth="1"/>
    <col min="15626" max="15626" width="3.7109375" style="9" customWidth="1"/>
    <col min="15627" max="15856" width="9.140625" style="9"/>
    <col min="15857" max="15859" width="0" style="9" hidden="1" customWidth="1"/>
    <col min="15860" max="15861" width="26.42578125" style="9" customWidth="1"/>
    <col min="15862" max="15862" width="0" style="9" hidden="1" customWidth="1"/>
    <col min="15863" max="15863" width="6.140625" style="9" customWidth="1"/>
    <col min="15864" max="15864" width="11.85546875" style="9" customWidth="1"/>
    <col min="15865" max="15865" width="13.7109375" style="9" bestFit="1" customWidth="1"/>
    <col min="15866" max="15866" width="5.5703125" style="9" customWidth="1"/>
    <col min="15867" max="15867" width="8.7109375" style="9" customWidth="1"/>
    <col min="15868" max="15868" width="11.5703125" style="9" customWidth="1"/>
    <col min="15869" max="15869" width="5.85546875" style="9" customWidth="1"/>
    <col min="15870" max="15870" width="5.5703125" style="9" customWidth="1"/>
    <col min="15871" max="15871" width="5.7109375" style="9" customWidth="1"/>
    <col min="15872" max="15872" width="6.42578125" style="9" customWidth="1"/>
    <col min="15873" max="15873" width="5" style="9" customWidth="1"/>
    <col min="15874" max="15874" width="5.42578125" style="9" customWidth="1"/>
    <col min="15875" max="15875" width="7.42578125" style="9" customWidth="1"/>
    <col min="15876" max="15876" width="8.42578125" style="9" customWidth="1"/>
    <col min="15877" max="15879" width="0" style="9" hidden="1" customWidth="1"/>
    <col min="15880" max="15880" width="6.28515625" style="9" customWidth="1"/>
    <col min="15881" max="15881" width="10.140625" style="9" customWidth="1"/>
    <col min="15882" max="15882" width="3.7109375" style="9" customWidth="1"/>
    <col min="15883" max="16112" width="9.140625" style="9"/>
    <col min="16113" max="16115" width="0" style="9" hidden="1" customWidth="1"/>
    <col min="16116" max="16117" width="26.42578125" style="9" customWidth="1"/>
    <col min="16118" max="16118" width="0" style="9" hidden="1" customWidth="1"/>
    <col min="16119" max="16119" width="6.140625" style="9" customWidth="1"/>
    <col min="16120" max="16120" width="11.85546875" style="9" customWidth="1"/>
    <col min="16121" max="16121" width="13.7109375" style="9" bestFit="1" customWidth="1"/>
    <col min="16122" max="16122" width="5.5703125" style="9" customWidth="1"/>
    <col min="16123" max="16123" width="8.7109375" style="9" customWidth="1"/>
    <col min="16124" max="16124" width="11.5703125" style="9" customWidth="1"/>
    <col min="16125" max="16125" width="5.85546875" style="9" customWidth="1"/>
    <col min="16126" max="16126" width="5.5703125" style="9" customWidth="1"/>
    <col min="16127" max="16127" width="5.7109375" style="9" customWidth="1"/>
    <col min="16128" max="16128" width="6.42578125" style="9" customWidth="1"/>
    <col min="16129" max="16129" width="5" style="9" customWidth="1"/>
    <col min="16130" max="16130" width="5.42578125" style="9" customWidth="1"/>
    <col min="16131" max="16131" width="7.42578125" style="9" customWidth="1"/>
    <col min="16132" max="16132" width="8.42578125" style="9" customWidth="1"/>
    <col min="16133" max="16135" width="0" style="9" hidden="1" customWidth="1"/>
    <col min="16136" max="16136" width="6.28515625" style="9" customWidth="1"/>
    <col min="16137" max="16137" width="10.140625" style="9" customWidth="1"/>
    <col min="16138" max="16138" width="3.7109375" style="9" customWidth="1"/>
    <col min="16139" max="16384" width="9.140625" style="9"/>
  </cols>
  <sheetData>
    <row r="1" spans="1:16">
      <c r="D1" s="2"/>
      <c r="E1" s="3"/>
      <c r="F1" s="4" t="s">
        <v>0</v>
      </c>
      <c r="G1" s="5"/>
      <c r="I1" s="7"/>
      <c r="J1" s="7"/>
      <c r="K1" s="251"/>
    </row>
    <row r="2" spans="1:16">
      <c r="D2" s="10"/>
      <c r="E2" s="11"/>
      <c r="F2" s="10"/>
      <c r="G2" s="12"/>
      <c r="H2" s="13"/>
      <c r="I2" s="14"/>
      <c r="J2" s="14"/>
      <c r="K2" s="228"/>
      <c r="L2" s="228"/>
      <c r="M2" s="228"/>
      <c r="N2" s="14"/>
      <c r="O2" s="14"/>
      <c r="P2" s="14"/>
    </row>
    <row r="3" spans="1:16" hidden="1">
      <c r="D3" s="2"/>
      <c r="E3" s="3"/>
      <c r="F3" s="2"/>
      <c r="G3" s="5"/>
    </row>
    <row r="4" spans="1:16" hidden="1">
      <c r="D4" s="2"/>
      <c r="E4" s="3"/>
      <c r="F4" s="2"/>
      <c r="G4" s="5"/>
      <c r="H4" s="15"/>
      <c r="I4" s="254"/>
      <c r="J4" s="255"/>
      <c r="K4" s="255"/>
      <c r="L4" s="255"/>
      <c r="M4" s="255"/>
      <c r="N4" s="255"/>
      <c r="O4" s="255"/>
    </row>
    <row r="5" spans="1:16" hidden="1">
      <c r="D5" s="2"/>
      <c r="E5" s="3"/>
      <c r="F5" s="2"/>
      <c r="G5" s="5"/>
      <c r="H5" s="16"/>
      <c r="I5" s="2"/>
      <c r="J5" s="3"/>
      <c r="K5" s="256"/>
      <c r="L5" s="256"/>
      <c r="M5" s="256"/>
      <c r="N5" s="3"/>
      <c r="O5" s="3"/>
    </row>
    <row r="6" spans="1:16" hidden="1">
      <c r="D6" s="2"/>
      <c r="E6" s="3"/>
      <c r="F6" s="2"/>
      <c r="G6" s="5"/>
      <c r="H6" s="15"/>
      <c r="I6" s="254"/>
      <c r="J6" s="255"/>
      <c r="K6" s="255"/>
      <c r="L6" s="255"/>
      <c r="M6" s="255"/>
      <c r="N6" s="255"/>
      <c r="O6" s="255"/>
    </row>
    <row r="7" spans="1:16">
      <c r="D7" s="2"/>
      <c r="E7" s="3"/>
      <c r="F7" s="2"/>
      <c r="G7" s="5"/>
      <c r="H7" s="16"/>
      <c r="I7" s="2"/>
      <c r="J7" s="256"/>
      <c r="K7" s="256"/>
      <c r="L7" s="256"/>
      <c r="M7" s="256"/>
      <c r="N7" s="256"/>
      <c r="O7" s="3"/>
    </row>
    <row r="8" spans="1:16" ht="15.75" thickBot="1">
      <c r="D8" s="18"/>
      <c r="E8" s="19"/>
      <c r="F8" s="18"/>
      <c r="G8" s="20"/>
    </row>
    <row r="9" spans="1:16" ht="24">
      <c r="A9" s="21" t="s">
        <v>1</v>
      </c>
      <c r="B9" s="550" t="s">
        <v>2</v>
      </c>
      <c r="C9" s="21" t="s">
        <v>3</v>
      </c>
      <c r="D9" s="552" t="s">
        <v>2</v>
      </c>
      <c r="E9" s="22" t="s">
        <v>4</v>
      </c>
      <c r="F9" s="23" t="s">
        <v>5</v>
      </c>
      <c r="G9" s="509" t="s">
        <v>2</v>
      </c>
      <c r="H9" s="24" t="s">
        <v>6</v>
      </c>
      <c r="I9" s="25" t="s">
        <v>7</v>
      </c>
      <c r="J9" s="25" t="s">
        <v>7</v>
      </c>
      <c r="K9" s="88" t="s">
        <v>8</v>
      </c>
      <c r="L9" s="148" t="s">
        <v>9</v>
      </c>
      <c r="M9" s="88" t="s">
        <v>10</v>
      </c>
      <c r="N9" s="257" t="s">
        <v>11</v>
      </c>
      <c r="O9" s="259" t="s">
        <v>12</v>
      </c>
    </row>
    <row r="10" spans="1:16" ht="15.75" thickBot="1">
      <c r="A10" s="27"/>
      <c r="B10" s="551"/>
      <c r="C10" s="27"/>
      <c r="D10" s="552"/>
      <c r="E10" s="28"/>
      <c r="F10" s="28" t="s">
        <v>13</v>
      </c>
      <c r="G10" s="509"/>
      <c r="H10" s="29"/>
      <c r="I10" s="30" t="s">
        <v>14</v>
      </c>
      <c r="J10" s="2" t="s">
        <v>15</v>
      </c>
      <c r="K10" s="119" t="s">
        <v>16</v>
      </c>
      <c r="L10" s="3" t="s">
        <v>17</v>
      </c>
      <c r="M10" s="119" t="s">
        <v>18</v>
      </c>
      <c r="N10" s="258" t="s">
        <v>19</v>
      </c>
      <c r="O10" s="260" t="s">
        <v>20</v>
      </c>
    </row>
    <row r="11" spans="1:16" ht="24">
      <c r="A11" s="31"/>
      <c r="B11" s="553"/>
      <c r="C11" s="32" t="s">
        <v>21</v>
      </c>
      <c r="D11" s="554" t="s">
        <v>22</v>
      </c>
      <c r="E11" s="33">
        <v>1</v>
      </c>
      <c r="F11" s="34" t="s">
        <v>23</v>
      </c>
      <c r="G11" s="556" t="s">
        <v>22</v>
      </c>
      <c r="H11" s="35">
        <v>100</v>
      </c>
      <c r="I11" s="36" t="s">
        <v>24</v>
      </c>
      <c r="J11" s="36" t="s">
        <v>25</v>
      </c>
      <c r="K11" s="36">
        <v>10</v>
      </c>
      <c r="L11" s="36">
        <v>12</v>
      </c>
      <c r="M11" s="36">
        <v>17</v>
      </c>
      <c r="N11" s="37">
        <v>228</v>
      </c>
      <c r="O11" s="55">
        <v>224.66666666666666</v>
      </c>
      <c r="P11" s="261">
        <f>100*(N11*(K11+L11+M11))/(H11*1000)</f>
        <v>8.8919999999999995</v>
      </c>
    </row>
    <row r="12" spans="1:16">
      <c r="A12" s="38"/>
      <c r="B12" s="542"/>
      <c r="C12" s="39"/>
      <c r="D12" s="543"/>
      <c r="E12" s="40">
        <v>2</v>
      </c>
      <c r="F12" s="41" t="s">
        <v>26</v>
      </c>
      <c r="G12" s="545"/>
      <c r="H12" s="42">
        <v>160</v>
      </c>
      <c r="I12" s="43" t="s">
        <v>24</v>
      </c>
      <c r="J12" s="43" t="s">
        <v>24</v>
      </c>
      <c r="K12" s="43">
        <v>20</v>
      </c>
      <c r="L12" s="43">
        <v>21</v>
      </c>
      <c r="M12" s="43">
        <v>22</v>
      </c>
      <c r="N12" s="44">
        <v>235</v>
      </c>
      <c r="O12" s="44">
        <v>233.33333333333334</v>
      </c>
      <c r="P12" s="261">
        <f>100*(N12*(K12+L12+M12))/(H12*1000)</f>
        <v>9.2531250000000007</v>
      </c>
    </row>
    <row r="13" spans="1:16">
      <c r="A13" s="38"/>
      <c r="B13" s="542"/>
      <c r="C13" s="39"/>
      <c r="D13" s="543"/>
      <c r="E13" s="40">
        <v>3</v>
      </c>
      <c r="F13" s="41" t="s">
        <v>27</v>
      </c>
      <c r="G13" s="545"/>
      <c r="H13" s="45">
        <v>63</v>
      </c>
      <c r="I13" s="43" t="s">
        <v>24</v>
      </c>
      <c r="J13" s="43" t="s">
        <v>24</v>
      </c>
      <c r="K13" s="229">
        <v>11</v>
      </c>
      <c r="L13" s="229">
        <v>15</v>
      </c>
      <c r="M13" s="229">
        <v>18</v>
      </c>
      <c r="N13" s="44">
        <v>236</v>
      </c>
      <c r="O13" s="44">
        <v>225.66666666666666</v>
      </c>
      <c r="P13" s="261">
        <f>100*(N13*(K13+L13+M13))/(H13*1000)</f>
        <v>16.482539682539681</v>
      </c>
    </row>
    <row r="14" spans="1:16">
      <c r="A14" s="38"/>
      <c r="B14" s="542"/>
      <c r="C14" s="39"/>
      <c r="D14" s="543"/>
      <c r="E14" s="40">
        <v>4</v>
      </c>
      <c r="F14" s="41" t="s">
        <v>28</v>
      </c>
      <c r="G14" s="545"/>
      <c r="H14" s="45">
        <v>100</v>
      </c>
      <c r="I14" s="43" t="s">
        <v>24</v>
      </c>
      <c r="J14" s="43" t="s">
        <v>24</v>
      </c>
      <c r="K14" s="229">
        <v>8</v>
      </c>
      <c r="L14" s="229">
        <v>10</v>
      </c>
      <c r="M14" s="229">
        <v>11</v>
      </c>
      <c r="N14" s="44">
        <v>237</v>
      </c>
      <c r="O14" s="44">
        <v>235.33333333333334</v>
      </c>
      <c r="P14" s="261">
        <f>100*(N14*(K14+L14+M14))/(H14*1000)</f>
        <v>6.8730000000000002</v>
      </c>
    </row>
    <row r="15" spans="1:16">
      <c r="A15" s="38"/>
      <c r="B15" s="542"/>
      <c r="C15" s="39"/>
      <c r="D15" s="543"/>
      <c r="E15" s="435">
        <v>5</v>
      </c>
      <c r="F15" s="41" t="s">
        <v>29</v>
      </c>
      <c r="G15" s="545"/>
      <c r="H15" s="45">
        <v>100</v>
      </c>
      <c r="I15" s="43" t="s">
        <v>24</v>
      </c>
      <c r="J15" s="43" t="s">
        <v>25</v>
      </c>
      <c r="K15" s="229">
        <v>12</v>
      </c>
      <c r="L15" s="229">
        <v>20</v>
      </c>
      <c r="M15" s="229">
        <v>15</v>
      </c>
      <c r="N15" s="44">
        <v>225.33333333333334</v>
      </c>
      <c r="O15" s="44">
        <v>224.66666666666666</v>
      </c>
      <c r="P15" s="261">
        <f>100*(N15*(K15+L15+M15)+N16*(K16+L16+M16))/(H15*1000)</f>
        <v>24.335999999999999</v>
      </c>
    </row>
    <row r="16" spans="1:16" ht="15.75" thickBot="1">
      <c r="A16" s="38"/>
      <c r="B16" s="542"/>
      <c r="C16" s="39"/>
      <c r="D16" s="543"/>
      <c r="E16" s="454"/>
      <c r="F16" s="41" t="s">
        <v>30</v>
      </c>
      <c r="G16" s="545"/>
      <c r="H16" s="46"/>
      <c r="I16" s="47" t="s">
        <v>24</v>
      </c>
      <c r="J16" s="47" t="s">
        <v>25</v>
      </c>
      <c r="K16" s="47">
        <v>18</v>
      </c>
      <c r="L16" s="47">
        <v>21</v>
      </c>
      <c r="M16" s="47">
        <v>22</v>
      </c>
      <c r="N16" s="48">
        <v>225.33333333333334</v>
      </c>
      <c r="O16" s="48">
        <v>222.66666666666666</v>
      </c>
    </row>
    <row r="17" spans="1:16" ht="24" customHeight="1">
      <c r="A17" s="38"/>
      <c r="B17" s="542"/>
      <c r="C17" s="39"/>
      <c r="D17" s="543"/>
      <c r="E17" s="33">
        <v>6</v>
      </c>
      <c r="F17" s="41" t="s">
        <v>31</v>
      </c>
      <c r="G17" s="545"/>
      <c r="H17" s="35">
        <v>250</v>
      </c>
      <c r="I17" s="36" t="s">
        <v>25</v>
      </c>
      <c r="J17" s="36" t="s">
        <v>25</v>
      </c>
      <c r="K17" s="36">
        <v>0</v>
      </c>
      <c r="L17" s="36">
        <v>8</v>
      </c>
      <c r="M17" s="36">
        <v>0</v>
      </c>
      <c r="N17" s="37">
        <v>239.66666666666666</v>
      </c>
      <c r="O17" s="37">
        <v>239.66666666666666</v>
      </c>
      <c r="P17" s="261">
        <f>100*(N17*(K17+L17+M17))/(H17*1000)</f>
        <v>0.76693333333333324</v>
      </c>
    </row>
    <row r="18" spans="1:16">
      <c r="A18" s="38"/>
      <c r="B18" s="542"/>
      <c r="C18" s="39"/>
      <c r="D18" s="543"/>
      <c r="E18" s="40">
        <v>7</v>
      </c>
      <c r="F18" s="41" t="s">
        <v>32</v>
      </c>
      <c r="G18" s="545"/>
      <c r="H18" s="45">
        <v>100</v>
      </c>
      <c r="I18" s="43" t="s">
        <v>24</v>
      </c>
      <c r="J18" s="43" t="s">
        <v>25</v>
      </c>
      <c r="K18" s="43">
        <v>1</v>
      </c>
      <c r="L18" s="43">
        <v>2</v>
      </c>
      <c r="M18" s="43">
        <v>0</v>
      </c>
      <c r="N18" s="44">
        <v>227.33333333333334</v>
      </c>
      <c r="O18" s="44">
        <v>226.66666666666666</v>
      </c>
      <c r="P18" s="261">
        <f t="shared" ref="P18:P19" si="0">100*(N18*(K18+L18+M18))/(H18*1000)</f>
        <v>0.68200000000000005</v>
      </c>
    </row>
    <row r="19" spans="1:16" ht="15.75" thickBot="1">
      <c r="A19" s="38"/>
      <c r="B19" s="542"/>
      <c r="C19" s="39"/>
      <c r="D19" s="543"/>
      <c r="E19" s="49">
        <v>8</v>
      </c>
      <c r="F19" s="41" t="s">
        <v>33</v>
      </c>
      <c r="G19" s="545"/>
      <c r="H19" s="50">
        <v>250</v>
      </c>
      <c r="I19" s="47" t="s">
        <v>24</v>
      </c>
      <c r="J19" s="47" t="s">
        <v>24</v>
      </c>
      <c r="K19" s="230">
        <v>5</v>
      </c>
      <c r="L19" s="230">
        <v>10</v>
      </c>
      <c r="M19" s="230">
        <v>11</v>
      </c>
      <c r="N19" s="48">
        <v>234.33333333333334</v>
      </c>
      <c r="O19" s="48">
        <v>232.66666666666666</v>
      </c>
      <c r="P19" s="261">
        <f t="shared" si="0"/>
        <v>2.4370666666666669</v>
      </c>
    </row>
    <row r="20" spans="1:16" ht="15" customHeight="1">
      <c r="A20" s="38"/>
      <c r="B20" s="542"/>
      <c r="C20" s="39"/>
      <c r="D20" s="543"/>
      <c r="E20" s="434">
        <v>9</v>
      </c>
      <c r="F20" s="41" t="s">
        <v>33</v>
      </c>
      <c r="G20" s="545"/>
      <c r="H20" s="35">
        <v>100</v>
      </c>
      <c r="I20" s="36" t="s">
        <v>25</v>
      </c>
      <c r="J20" s="36" t="s">
        <v>25</v>
      </c>
      <c r="K20" s="36">
        <v>11</v>
      </c>
      <c r="L20" s="36">
        <v>15</v>
      </c>
      <c r="M20" s="36">
        <v>20</v>
      </c>
      <c r="N20" s="37">
        <v>227.66666666666666</v>
      </c>
      <c r="O20" s="37">
        <v>226.33333333333334</v>
      </c>
      <c r="P20" s="261">
        <f>100*(N20*(K20+L20+M20)+N21*(K21+L21+M21))/(H20*1000)</f>
        <v>17.302666666666664</v>
      </c>
    </row>
    <row r="21" spans="1:16">
      <c r="A21" s="38"/>
      <c r="B21" s="542"/>
      <c r="C21" s="39"/>
      <c r="D21" s="543"/>
      <c r="E21" s="435"/>
      <c r="F21" s="41" t="s">
        <v>30</v>
      </c>
      <c r="G21" s="545"/>
      <c r="H21" s="42"/>
      <c r="I21" s="43" t="s">
        <v>25</v>
      </c>
      <c r="J21" s="43" t="s">
        <v>25</v>
      </c>
      <c r="K21" s="43">
        <v>9</v>
      </c>
      <c r="L21" s="43">
        <v>11</v>
      </c>
      <c r="M21" s="43">
        <v>10</v>
      </c>
      <c r="N21" s="44">
        <v>227.66666666666666</v>
      </c>
      <c r="O21" s="44">
        <v>226.33333333333334</v>
      </c>
    </row>
    <row r="22" spans="1:16">
      <c r="A22" s="38"/>
      <c r="B22" s="542"/>
      <c r="C22" s="39"/>
      <c r="D22" s="543"/>
      <c r="E22" s="435">
        <v>10</v>
      </c>
      <c r="F22" s="41" t="s">
        <v>34</v>
      </c>
      <c r="G22" s="545"/>
      <c r="H22" s="45">
        <v>160</v>
      </c>
      <c r="I22" s="43" t="s">
        <v>24</v>
      </c>
      <c r="J22" s="43" t="s">
        <v>25</v>
      </c>
      <c r="K22" s="43">
        <v>33</v>
      </c>
      <c r="L22" s="43">
        <v>26</v>
      </c>
      <c r="M22" s="43">
        <v>28</v>
      </c>
      <c r="N22" s="44">
        <v>229.33333333333334</v>
      </c>
      <c r="O22" s="44">
        <v>222.66666666666666</v>
      </c>
      <c r="P22" s="261">
        <f>100*(N22*(K22+L22+M22)+N23*(K23+L23+M23))/(H22*1000)</f>
        <v>24.94</v>
      </c>
    </row>
    <row r="23" spans="1:16">
      <c r="A23" s="38"/>
      <c r="B23" s="542"/>
      <c r="C23" s="39"/>
      <c r="D23" s="543"/>
      <c r="E23" s="435"/>
      <c r="F23" s="41" t="s">
        <v>30</v>
      </c>
      <c r="G23" s="545"/>
      <c r="H23" s="51"/>
      <c r="I23" s="43" t="s">
        <v>24</v>
      </c>
      <c r="J23" s="43" t="s">
        <v>24</v>
      </c>
      <c r="K23" s="229">
        <v>33</v>
      </c>
      <c r="L23" s="229">
        <v>26</v>
      </c>
      <c r="M23" s="229">
        <v>28</v>
      </c>
      <c r="N23" s="44">
        <v>229.33333333333334</v>
      </c>
      <c r="O23" s="44">
        <v>222.66666666666666</v>
      </c>
    </row>
    <row r="24" spans="1:16" ht="15.75" thickBot="1">
      <c r="A24" s="38"/>
      <c r="B24" s="542"/>
      <c r="C24" s="39"/>
      <c r="D24" s="555"/>
      <c r="E24" s="49">
        <v>11</v>
      </c>
      <c r="F24" s="41" t="s">
        <v>35</v>
      </c>
      <c r="G24" s="557"/>
      <c r="H24" s="50">
        <v>250</v>
      </c>
      <c r="I24" s="47" t="s">
        <v>24</v>
      </c>
      <c r="J24" s="47" t="s">
        <v>24</v>
      </c>
      <c r="K24" s="230">
        <v>29</v>
      </c>
      <c r="L24" s="230">
        <v>33</v>
      </c>
      <c r="M24" s="230">
        <v>34</v>
      </c>
      <c r="N24" s="48">
        <v>241.33333333333334</v>
      </c>
      <c r="O24" s="48">
        <v>224.33333333333334</v>
      </c>
      <c r="P24" s="261">
        <f t="shared" ref="P24:P62" si="1">100*(N24*(K24+L24+M24))/(H24*1000)</f>
        <v>9.2672000000000008</v>
      </c>
    </row>
    <row r="25" spans="1:16">
      <c r="A25" s="38"/>
      <c r="B25" s="52"/>
      <c r="C25" s="39"/>
      <c r="D25" s="561" t="s">
        <v>36</v>
      </c>
      <c r="E25" s="53">
        <v>12</v>
      </c>
      <c r="F25" s="41" t="s">
        <v>23</v>
      </c>
      <c r="G25" s="529" t="s">
        <v>36</v>
      </c>
      <c r="H25" s="51">
        <v>100</v>
      </c>
      <c r="I25" s="54" t="s">
        <v>24</v>
      </c>
      <c r="J25" s="54" t="s">
        <v>24</v>
      </c>
      <c r="K25" s="54">
        <v>0</v>
      </c>
      <c r="L25" s="54">
        <v>0</v>
      </c>
      <c r="M25" s="54">
        <v>0.1</v>
      </c>
      <c r="N25" s="55">
        <v>240</v>
      </c>
      <c r="O25" s="55">
        <v>240</v>
      </c>
      <c r="P25" s="261">
        <f t="shared" si="1"/>
        <v>2.4E-2</v>
      </c>
    </row>
    <row r="26" spans="1:16">
      <c r="A26" s="38"/>
      <c r="B26" s="52"/>
      <c r="C26" s="39"/>
      <c r="D26" s="537"/>
      <c r="E26" s="40">
        <v>13</v>
      </c>
      <c r="F26" s="41" t="s">
        <v>26</v>
      </c>
      <c r="G26" s="539"/>
      <c r="H26" s="45">
        <v>150</v>
      </c>
      <c r="I26" s="43" t="s">
        <v>24</v>
      </c>
      <c r="J26" s="43" t="s">
        <v>24</v>
      </c>
      <c r="K26" s="229">
        <v>6</v>
      </c>
      <c r="L26" s="229">
        <v>5</v>
      </c>
      <c r="M26" s="229">
        <v>0</v>
      </c>
      <c r="N26" s="44">
        <v>239.66666666666666</v>
      </c>
      <c r="O26" s="44">
        <v>239</v>
      </c>
      <c r="P26" s="261">
        <f t="shared" si="1"/>
        <v>1.7575555555555553</v>
      </c>
    </row>
    <row r="27" spans="1:16" ht="15.75" thickBot="1">
      <c r="A27" s="38"/>
      <c r="B27" s="52"/>
      <c r="C27" s="39"/>
      <c r="D27" s="537"/>
      <c r="E27" s="56">
        <v>14</v>
      </c>
      <c r="F27" s="41" t="s">
        <v>37</v>
      </c>
      <c r="G27" s="539"/>
      <c r="H27" s="57">
        <v>400</v>
      </c>
      <c r="I27" s="17" t="s">
        <v>24</v>
      </c>
      <c r="J27" s="17" t="s">
        <v>24</v>
      </c>
      <c r="K27" s="231">
        <v>0</v>
      </c>
      <c r="L27" s="231">
        <v>0</v>
      </c>
      <c r="M27" s="231">
        <v>0.1</v>
      </c>
      <c r="N27" s="58">
        <v>235</v>
      </c>
      <c r="O27" s="58">
        <v>235</v>
      </c>
      <c r="P27" s="261">
        <f t="shared" si="1"/>
        <v>5.875E-3</v>
      </c>
    </row>
    <row r="28" spans="1:16" ht="24" customHeight="1">
      <c r="A28" s="38"/>
      <c r="B28" s="52"/>
      <c r="C28" s="39"/>
      <c r="D28" s="537"/>
      <c r="E28" s="33">
        <v>15</v>
      </c>
      <c r="F28" s="41" t="s">
        <v>23</v>
      </c>
      <c r="G28" s="539"/>
      <c r="H28" s="35">
        <v>100</v>
      </c>
      <c r="I28" s="36" t="s">
        <v>24</v>
      </c>
      <c r="J28" s="36" t="s">
        <v>24</v>
      </c>
      <c r="K28" s="36">
        <v>0</v>
      </c>
      <c r="L28" s="36">
        <v>2</v>
      </c>
      <c r="M28" s="36">
        <v>0</v>
      </c>
      <c r="N28" s="37">
        <v>234.33333333333334</v>
      </c>
      <c r="O28" s="37">
        <v>234.33333333333334</v>
      </c>
      <c r="P28" s="261">
        <f t="shared" si="1"/>
        <v>0.46866666666666673</v>
      </c>
    </row>
    <row r="29" spans="1:16">
      <c r="A29" s="38"/>
      <c r="B29" s="52"/>
      <c r="C29" s="39"/>
      <c r="D29" s="537"/>
      <c r="E29" s="40">
        <v>16</v>
      </c>
      <c r="F29" s="41" t="s">
        <v>26</v>
      </c>
      <c r="G29" s="539"/>
      <c r="H29" s="45">
        <v>250</v>
      </c>
      <c r="I29" s="43" t="s">
        <v>24</v>
      </c>
      <c r="J29" s="43" t="s">
        <v>24</v>
      </c>
      <c r="K29" s="229">
        <v>0</v>
      </c>
      <c r="L29" s="229">
        <v>0</v>
      </c>
      <c r="M29" s="229">
        <v>0.1</v>
      </c>
      <c r="N29" s="44">
        <v>232</v>
      </c>
      <c r="O29" s="44">
        <v>232</v>
      </c>
      <c r="P29" s="261">
        <f t="shared" si="1"/>
        <v>9.2800000000000018E-3</v>
      </c>
    </row>
    <row r="30" spans="1:16" ht="15.75" thickBot="1">
      <c r="A30" s="38"/>
      <c r="B30" s="52"/>
      <c r="C30" s="39"/>
      <c r="D30" s="537"/>
      <c r="E30" s="59">
        <v>17</v>
      </c>
      <c r="F30" s="41" t="s">
        <v>37</v>
      </c>
      <c r="G30" s="539"/>
      <c r="H30" s="50">
        <v>60</v>
      </c>
      <c r="I30" s="47" t="s">
        <v>24</v>
      </c>
      <c r="J30" s="47" t="s">
        <v>24</v>
      </c>
      <c r="K30" s="230">
        <v>2</v>
      </c>
      <c r="L30" s="230">
        <v>0</v>
      </c>
      <c r="M30" s="230">
        <v>0</v>
      </c>
      <c r="N30" s="48">
        <v>230</v>
      </c>
      <c r="O30" s="48">
        <v>230</v>
      </c>
      <c r="P30" s="261">
        <f t="shared" si="1"/>
        <v>0.76666666666666672</v>
      </c>
    </row>
    <row r="31" spans="1:16" ht="15" customHeight="1">
      <c r="A31" s="38"/>
      <c r="B31" s="52"/>
      <c r="C31" s="39"/>
      <c r="D31" s="537"/>
      <c r="E31" s="33">
        <v>18</v>
      </c>
      <c r="F31" s="41" t="s">
        <v>23</v>
      </c>
      <c r="G31" s="539"/>
      <c r="H31" s="60">
        <v>100</v>
      </c>
      <c r="I31" s="36" t="s">
        <v>24</v>
      </c>
      <c r="J31" s="36" t="s">
        <v>38</v>
      </c>
      <c r="K31" s="232">
        <v>15</v>
      </c>
      <c r="L31" s="232">
        <v>20</v>
      </c>
      <c r="M31" s="232">
        <v>110</v>
      </c>
      <c r="N31" s="37">
        <v>230.66666666666666</v>
      </c>
      <c r="O31" s="37">
        <v>230.33333333333334</v>
      </c>
      <c r="P31" s="261">
        <f t="shared" si="1"/>
        <v>33.446666666666665</v>
      </c>
    </row>
    <row r="32" spans="1:16">
      <c r="A32" s="38"/>
      <c r="B32" s="52"/>
      <c r="C32" s="39"/>
      <c r="D32" s="537"/>
      <c r="E32" s="40">
        <v>19</v>
      </c>
      <c r="F32" s="41" t="s">
        <v>26</v>
      </c>
      <c r="G32" s="539"/>
      <c r="H32" s="45">
        <v>250</v>
      </c>
      <c r="I32" s="43" t="s">
        <v>25</v>
      </c>
      <c r="J32" s="43" t="s">
        <v>38</v>
      </c>
      <c r="K32" s="229">
        <v>22</v>
      </c>
      <c r="L32" s="229">
        <v>33</v>
      </c>
      <c r="M32" s="229">
        <v>18</v>
      </c>
      <c r="N32" s="44">
        <v>222</v>
      </c>
      <c r="O32" s="44">
        <v>220.66666666666666</v>
      </c>
      <c r="P32" s="261">
        <f t="shared" si="1"/>
        <v>6.4824000000000002</v>
      </c>
    </row>
    <row r="33" spans="1:16">
      <c r="A33" s="38"/>
      <c r="B33" s="52"/>
      <c r="C33" s="39"/>
      <c r="D33" s="537"/>
      <c r="E33" s="40">
        <v>20</v>
      </c>
      <c r="F33" s="41" t="s">
        <v>37</v>
      </c>
      <c r="G33" s="539"/>
      <c r="H33" s="42">
        <v>160</v>
      </c>
      <c r="I33" s="43" t="s">
        <v>24</v>
      </c>
      <c r="J33" s="43" t="s">
        <v>24</v>
      </c>
      <c r="K33" s="43">
        <v>28</v>
      </c>
      <c r="L33" s="43">
        <v>25</v>
      </c>
      <c r="M33" s="43">
        <v>20</v>
      </c>
      <c r="N33" s="44">
        <v>224</v>
      </c>
      <c r="O33" s="44">
        <v>222.66666666666666</v>
      </c>
      <c r="P33" s="261">
        <f t="shared" si="1"/>
        <v>10.220000000000001</v>
      </c>
    </row>
    <row r="34" spans="1:16">
      <c r="A34" s="38"/>
      <c r="B34" s="52"/>
      <c r="C34" s="39"/>
      <c r="D34" s="537"/>
      <c r="E34" s="40">
        <v>21</v>
      </c>
      <c r="F34" s="41" t="s">
        <v>28</v>
      </c>
      <c r="G34" s="539"/>
      <c r="H34" s="42">
        <v>100</v>
      </c>
      <c r="I34" s="43" t="s">
        <v>25</v>
      </c>
      <c r="J34" s="43" t="s">
        <v>25</v>
      </c>
      <c r="K34" s="43">
        <v>15</v>
      </c>
      <c r="L34" s="43">
        <v>20</v>
      </c>
      <c r="M34" s="43">
        <v>28</v>
      </c>
      <c r="N34" s="44">
        <v>227</v>
      </c>
      <c r="O34" s="44">
        <v>225</v>
      </c>
      <c r="P34" s="261">
        <f t="shared" si="1"/>
        <v>14.301</v>
      </c>
    </row>
    <row r="35" spans="1:16">
      <c r="A35" s="38"/>
      <c r="B35" s="52"/>
      <c r="C35" s="39"/>
      <c r="D35" s="537"/>
      <c r="E35" s="40">
        <v>22</v>
      </c>
      <c r="F35" s="41" t="s">
        <v>29</v>
      </c>
      <c r="G35" s="539"/>
      <c r="H35" s="61">
        <v>160</v>
      </c>
      <c r="I35" s="17" t="s">
        <v>25</v>
      </c>
      <c r="J35" s="17" t="s">
        <v>25</v>
      </c>
      <c r="K35" s="17">
        <v>28</v>
      </c>
      <c r="L35" s="17">
        <v>20</v>
      </c>
      <c r="M35" s="17">
        <v>23</v>
      </c>
      <c r="N35" s="44">
        <v>224</v>
      </c>
      <c r="O35" s="44">
        <v>224</v>
      </c>
      <c r="P35" s="261">
        <f t="shared" si="1"/>
        <v>9.94</v>
      </c>
    </row>
    <row r="36" spans="1:16">
      <c r="A36" s="38"/>
      <c r="B36" s="52"/>
      <c r="C36" s="39"/>
      <c r="D36" s="537"/>
      <c r="E36" s="40">
        <v>23</v>
      </c>
      <c r="F36" s="41" t="s">
        <v>39</v>
      </c>
      <c r="G36" s="539"/>
      <c r="H36" s="61">
        <v>100</v>
      </c>
      <c r="I36" s="17" t="s">
        <v>24</v>
      </c>
      <c r="J36" s="17" t="s">
        <v>24</v>
      </c>
      <c r="K36" s="17">
        <v>15</v>
      </c>
      <c r="L36" s="17">
        <v>29</v>
      </c>
      <c r="M36" s="17">
        <v>30</v>
      </c>
      <c r="N36" s="44">
        <v>230.33333333333334</v>
      </c>
      <c r="O36" s="44">
        <v>229</v>
      </c>
      <c r="P36" s="261">
        <f t="shared" si="1"/>
        <v>17.044666666666668</v>
      </c>
    </row>
    <row r="37" spans="1:16">
      <c r="A37" s="38"/>
      <c r="B37" s="52"/>
      <c r="C37" s="39"/>
      <c r="D37" s="537"/>
      <c r="E37" s="40">
        <v>24</v>
      </c>
      <c r="F37" s="41" t="s">
        <v>40</v>
      </c>
      <c r="G37" s="539"/>
      <c r="H37" s="61">
        <v>60</v>
      </c>
      <c r="I37" s="17" t="s">
        <v>25</v>
      </c>
      <c r="J37" s="17" t="s">
        <v>25</v>
      </c>
      <c r="K37" s="17">
        <v>21</v>
      </c>
      <c r="L37" s="17">
        <v>28</v>
      </c>
      <c r="M37" s="17">
        <v>23</v>
      </c>
      <c r="N37" s="44">
        <v>221</v>
      </c>
      <c r="O37" s="44">
        <v>220</v>
      </c>
      <c r="P37" s="261">
        <f t="shared" si="1"/>
        <v>26.52</v>
      </c>
    </row>
    <row r="38" spans="1:16" ht="15.75" thickBot="1">
      <c r="A38" s="38"/>
      <c r="B38" s="52"/>
      <c r="C38" s="39"/>
      <c r="D38" s="537"/>
      <c r="E38" s="59">
        <v>25</v>
      </c>
      <c r="F38" s="41" t="s">
        <v>41</v>
      </c>
      <c r="G38" s="539"/>
      <c r="H38" s="46">
        <v>100</v>
      </c>
      <c r="I38" s="47" t="s">
        <v>38</v>
      </c>
      <c r="J38" s="47" t="s">
        <v>38</v>
      </c>
      <c r="K38" s="47">
        <v>15</v>
      </c>
      <c r="L38" s="47">
        <v>17</v>
      </c>
      <c r="M38" s="47">
        <v>13</v>
      </c>
      <c r="N38" s="48">
        <v>227</v>
      </c>
      <c r="O38" s="48">
        <v>223</v>
      </c>
      <c r="P38" s="261">
        <f t="shared" si="1"/>
        <v>10.215</v>
      </c>
    </row>
    <row r="39" spans="1:16" ht="17.25" customHeight="1">
      <c r="A39" s="38"/>
      <c r="B39" s="52"/>
      <c r="C39" s="39"/>
      <c r="D39" s="537"/>
      <c r="E39" s="33">
        <v>26</v>
      </c>
      <c r="F39" s="41" t="s">
        <v>23</v>
      </c>
      <c r="G39" s="539"/>
      <c r="H39" s="35">
        <v>63</v>
      </c>
      <c r="I39" s="36" t="s">
        <v>38</v>
      </c>
      <c r="J39" s="36" t="s">
        <v>38</v>
      </c>
      <c r="K39" s="36">
        <v>0</v>
      </c>
      <c r="L39" s="36">
        <v>10</v>
      </c>
      <c r="M39" s="36">
        <v>0</v>
      </c>
      <c r="N39" s="37">
        <v>239.66666666666666</v>
      </c>
      <c r="O39" s="37">
        <v>239.66666666666666</v>
      </c>
      <c r="P39" s="261">
        <f t="shared" si="1"/>
        <v>3.8042328042328042</v>
      </c>
    </row>
    <row r="40" spans="1:16">
      <c r="A40" s="38"/>
      <c r="B40" s="52"/>
      <c r="C40" s="39"/>
      <c r="D40" s="537"/>
      <c r="E40" s="40">
        <v>27</v>
      </c>
      <c r="F40" s="41" t="s">
        <v>26</v>
      </c>
      <c r="G40" s="539"/>
      <c r="H40" s="45">
        <v>400</v>
      </c>
      <c r="I40" s="43" t="s">
        <v>24</v>
      </c>
      <c r="J40" s="43" t="s">
        <v>24</v>
      </c>
      <c r="K40" s="229">
        <v>8</v>
      </c>
      <c r="L40" s="229">
        <v>0</v>
      </c>
      <c r="M40" s="229">
        <v>0</v>
      </c>
      <c r="N40" s="44">
        <v>239.66666666666666</v>
      </c>
      <c r="O40" s="44">
        <v>239.66666666666666</v>
      </c>
      <c r="P40" s="261">
        <f t="shared" si="1"/>
        <v>0.47933333333333328</v>
      </c>
    </row>
    <row r="41" spans="1:16">
      <c r="A41" s="38"/>
      <c r="B41" s="52"/>
      <c r="C41" s="39"/>
      <c r="D41" s="537"/>
      <c r="E41" s="40">
        <v>28</v>
      </c>
      <c r="F41" s="41" t="s">
        <v>37</v>
      </c>
      <c r="G41" s="539"/>
      <c r="H41" s="45">
        <v>250</v>
      </c>
      <c r="I41" s="43" t="s">
        <v>24</v>
      </c>
      <c r="J41" s="43" t="s">
        <v>24</v>
      </c>
      <c r="K41" s="229">
        <v>50</v>
      </c>
      <c r="L41" s="229">
        <v>47</v>
      </c>
      <c r="M41" s="229">
        <v>39</v>
      </c>
      <c r="N41" s="44">
        <v>239.33333333333334</v>
      </c>
      <c r="O41" s="44">
        <v>227</v>
      </c>
      <c r="P41" s="261">
        <f t="shared" si="1"/>
        <v>13.019733333333335</v>
      </c>
    </row>
    <row r="42" spans="1:16" ht="15.75" thickBot="1">
      <c r="A42" s="38"/>
      <c r="B42" s="52"/>
      <c r="C42" s="39"/>
      <c r="D42" s="537"/>
      <c r="E42" s="59">
        <v>29</v>
      </c>
      <c r="F42" s="41" t="s">
        <v>28</v>
      </c>
      <c r="G42" s="539"/>
      <c r="H42" s="50">
        <v>100</v>
      </c>
      <c r="I42" s="47" t="s">
        <v>24</v>
      </c>
      <c r="J42" s="47" t="s">
        <v>24</v>
      </c>
      <c r="K42" s="230">
        <v>8</v>
      </c>
      <c r="L42" s="230">
        <v>1</v>
      </c>
      <c r="M42" s="230">
        <v>0</v>
      </c>
      <c r="N42" s="48">
        <v>231</v>
      </c>
      <c r="O42" s="48">
        <v>229.33333333333334</v>
      </c>
      <c r="P42" s="261">
        <f t="shared" si="1"/>
        <v>2.0790000000000002</v>
      </c>
    </row>
    <row r="43" spans="1:16" ht="15" customHeight="1">
      <c r="A43" s="38"/>
      <c r="B43" s="52"/>
      <c r="C43" s="39"/>
      <c r="D43" s="537"/>
      <c r="E43" s="53">
        <v>30</v>
      </c>
      <c r="F43" s="41" t="s">
        <v>23</v>
      </c>
      <c r="G43" s="539"/>
      <c r="H43" s="62">
        <v>100</v>
      </c>
      <c r="I43" s="54" t="s">
        <v>24</v>
      </c>
      <c r="J43" s="54" t="s">
        <v>24</v>
      </c>
      <c r="K43" s="233">
        <v>1</v>
      </c>
      <c r="L43" s="233">
        <v>10</v>
      </c>
      <c r="M43" s="233">
        <v>0</v>
      </c>
      <c r="N43" s="55">
        <v>227.66666666666666</v>
      </c>
      <c r="O43" s="55">
        <v>226.33333333333334</v>
      </c>
      <c r="P43" s="261">
        <f t="shared" si="1"/>
        <v>2.5043333333333333</v>
      </c>
    </row>
    <row r="44" spans="1:16" ht="15.75" thickBot="1">
      <c r="A44" s="38"/>
      <c r="B44" s="52"/>
      <c r="C44" s="39"/>
      <c r="D44" s="537"/>
      <c r="E44" s="59">
        <v>31</v>
      </c>
      <c r="F44" s="41" t="s">
        <v>26</v>
      </c>
      <c r="G44" s="539"/>
      <c r="H44" s="46">
        <v>250</v>
      </c>
      <c r="I44" s="63" t="s">
        <v>24</v>
      </c>
      <c r="J44" s="63" t="s">
        <v>24</v>
      </c>
      <c r="K44" s="47">
        <v>1</v>
      </c>
      <c r="L44" s="47">
        <v>2</v>
      </c>
      <c r="M44" s="47">
        <v>0</v>
      </c>
      <c r="N44" s="48">
        <v>222.33333333333334</v>
      </c>
      <c r="O44" s="48">
        <v>222.33333333333334</v>
      </c>
      <c r="P44" s="261">
        <f t="shared" si="1"/>
        <v>0.26679999999999998</v>
      </c>
    </row>
    <row r="45" spans="1:16" ht="15.75" thickBot="1">
      <c r="A45" s="38"/>
      <c r="B45" s="558"/>
      <c r="C45" s="39"/>
      <c r="D45" s="537" t="s">
        <v>42</v>
      </c>
      <c r="E45" s="64">
        <v>32</v>
      </c>
      <c r="F45" s="41" t="s">
        <v>23</v>
      </c>
      <c r="G45" s="539" t="s">
        <v>42</v>
      </c>
      <c r="H45" s="65">
        <v>160</v>
      </c>
      <c r="I45" s="66" t="s">
        <v>24</v>
      </c>
      <c r="J45" s="66" t="s">
        <v>24</v>
      </c>
      <c r="K45" s="234">
        <v>20</v>
      </c>
      <c r="L45" s="66">
        <v>23</v>
      </c>
      <c r="M45" s="234">
        <v>28</v>
      </c>
      <c r="N45" s="67">
        <v>223</v>
      </c>
      <c r="O45" s="67">
        <v>223</v>
      </c>
      <c r="P45" s="261">
        <f t="shared" si="1"/>
        <v>9.8956250000000008</v>
      </c>
    </row>
    <row r="46" spans="1:16" ht="24" customHeight="1">
      <c r="A46" s="38"/>
      <c r="B46" s="558"/>
      <c r="C46" s="39"/>
      <c r="D46" s="537"/>
      <c r="E46" s="33">
        <v>33</v>
      </c>
      <c r="F46" s="41" t="s">
        <v>23</v>
      </c>
      <c r="G46" s="539"/>
      <c r="H46" s="60">
        <v>250</v>
      </c>
      <c r="I46" s="36" t="s">
        <v>24</v>
      </c>
      <c r="J46" s="36" t="s">
        <v>24</v>
      </c>
      <c r="K46" s="232">
        <v>22</v>
      </c>
      <c r="L46" s="232">
        <v>30</v>
      </c>
      <c r="M46" s="232">
        <v>32</v>
      </c>
      <c r="N46" s="37">
        <v>230.33333333333334</v>
      </c>
      <c r="O46" s="37">
        <v>221.66666666666666</v>
      </c>
      <c r="P46" s="261">
        <f t="shared" si="1"/>
        <v>7.7392000000000003</v>
      </c>
    </row>
    <row r="47" spans="1:16">
      <c r="A47" s="38"/>
      <c r="B47" s="558"/>
      <c r="C47" s="39"/>
      <c r="D47" s="537"/>
      <c r="E47" s="40">
        <v>34</v>
      </c>
      <c r="F47" s="41" t="s">
        <v>26</v>
      </c>
      <c r="G47" s="539"/>
      <c r="H47" s="45">
        <v>160</v>
      </c>
      <c r="I47" s="43" t="s">
        <v>24</v>
      </c>
      <c r="J47" s="43" t="s">
        <v>24</v>
      </c>
      <c r="K47" s="229">
        <v>15</v>
      </c>
      <c r="L47" s="229">
        <v>18</v>
      </c>
      <c r="M47" s="229">
        <v>16</v>
      </c>
      <c r="N47" s="44">
        <v>224</v>
      </c>
      <c r="O47" s="44">
        <v>224</v>
      </c>
      <c r="P47" s="261">
        <f t="shared" si="1"/>
        <v>6.86</v>
      </c>
    </row>
    <row r="48" spans="1:16" ht="15.75" thickBot="1">
      <c r="A48" s="38"/>
      <c r="B48" s="558"/>
      <c r="C48" s="39"/>
      <c r="D48" s="537"/>
      <c r="E48" s="59">
        <v>35</v>
      </c>
      <c r="F48" s="41" t="s">
        <v>37</v>
      </c>
      <c r="G48" s="539"/>
      <c r="H48" s="50">
        <v>400</v>
      </c>
      <c r="I48" s="47" t="s">
        <v>24</v>
      </c>
      <c r="J48" s="47" t="s">
        <v>24</v>
      </c>
      <c r="K48" s="230">
        <v>41</v>
      </c>
      <c r="L48" s="230">
        <v>32</v>
      </c>
      <c r="M48" s="230">
        <v>39</v>
      </c>
      <c r="N48" s="48">
        <v>223.33333333333334</v>
      </c>
      <c r="O48" s="48">
        <v>221.33333333333334</v>
      </c>
      <c r="P48" s="261">
        <f t="shared" si="1"/>
        <v>6.2533333333333339</v>
      </c>
    </row>
    <row r="49" spans="1:16" ht="15" customHeight="1">
      <c r="A49" s="38"/>
      <c r="B49" s="558"/>
      <c r="C49" s="39"/>
      <c r="D49" s="537"/>
      <c r="E49" s="33">
        <v>36</v>
      </c>
      <c r="F49" s="41" t="s">
        <v>23</v>
      </c>
      <c r="G49" s="539"/>
      <c r="H49" s="60">
        <v>160</v>
      </c>
      <c r="I49" s="36" t="s">
        <v>24</v>
      </c>
      <c r="J49" s="36" t="s">
        <v>24</v>
      </c>
      <c r="K49" s="232">
        <v>2</v>
      </c>
      <c r="L49" s="232">
        <v>9</v>
      </c>
      <c r="M49" s="232">
        <v>0</v>
      </c>
      <c r="N49" s="37">
        <v>233</v>
      </c>
      <c r="O49" s="37">
        <v>229.66666666666666</v>
      </c>
      <c r="P49" s="261">
        <f t="shared" si="1"/>
        <v>1.6018749999999999</v>
      </c>
    </row>
    <row r="50" spans="1:16">
      <c r="A50" s="38"/>
      <c r="B50" s="558"/>
      <c r="C50" s="39"/>
      <c r="D50" s="537"/>
      <c r="E50" s="40">
        <v>37</v>
      </c>
      <c r="F50" s="41" t="s">
        <v>26</v>
      </c>
      <c r="G50" s="539"/>
      <c r="H50" s="45">
        <v>100</v>
      </c>
      <c r="I50" s="43" t="s">
        <v>24</v>
      </c>
      <c r="J50" s="43" t="s">
        <v>24</v>
      </c>
      <c r="K50" s="229">
        <v>2</v>
      </c>
      <c r="L50" s="229">
        <v>1</v>
      </c>
      <c r="M50" s="229">
        <v>3</v>
      </c>
      <c r="N50" s="44">
        <v>230.66666666666666</v>
      </c>
      <c r="O50" s="44">
        <v>230.66666666666666</v>
      </c>
      <c r="P50" s="261">
        <f t="shared" si="1"/>
        <v>1.3839999999999999</v>
      </c>
    </row>
    <row r="51" spans="1:16">
      <c r="A51" s="38"/>
      <c r="B51" s="558"/>
      <c r="C51" s="39"/>
      <c r="D51" s="537"/>
      <c r="E51" s="40">
        <v>38</v>
      </c>
      <c r="F51" s="41" t="s">
        <v>37</v>
      </c>
      <c r="G51" s="539"/>
      <c r="H51" s="42">
        <v>250</v>
      </c>
      <c r="I51" s="43" t="s">
        <v>24</v>
      </c>
      <c r="J51" s="43" t="s">
        <v>25</v>
      </c>
      <c r="K51" s="43">
        <v>0</v>
      </c>
      <c r="L51" s="43">
        <v>2</v>
      </c>
      <c r="M51" s="43">
        <v>3.1</v>
      </c>
      <c r="N51" s="44">
        <v>228</v>
      </c>
      <c r="O51" s="44">
        <v>228</v>
      </c>
      <c r="P51" s="261">
        <f t="shared" si="1"/>
        <v>0.46511999999999998</v>
      </c>
    </row>
    <row r="52" spans="1:16">
      <c r="A52" s="38"/>
      <c r="B52" s="558"/>
      <c r="C52" s="39"/>
      <c r="D52" s="537"/>
      <c r="E52" s="40">
        <v>39</v>
      </c>
      <c r="F52" s="41" t="s">
        <v>28</v>
      </c>
      <c r="G52" s="539"/>
      <c r="H52" s="42">
        <v>250</v>
      </c>
      <c r="I52" s="43" t="s">
        <v>24</v>
      </c>
      <c r="J52" s="43" t="s">
        <v>25</v>
      </c>
      <c r="K52" s="43">
        <v>0</v>
      </c>
      <c r="L52" s="43">
        <v>2</v>
      </c>
      <c r="M52" s="43">
        <v>0</v>
      </c>
      <c r="N52" s="44">
        <v>227.33333333333334</v>
      </c>
      <c r="O52" s="44">
        <v>227.33333333333334</v>
      </c>
      <c r="P52" s="261">
        <f t="shared" si="1"/>
        <v>0.18186666666666668</v>
      </c>
    </row>
    <row r="53" spans="1:16" ht="15.75" thickBot="1">
      <c r="A53" s="38"/>
      <c r="B53" s="558"/>
      <c r="C53" s="39"/>
      <c r="D53" s="537"/>
      <c r="E53" s="59">
        <v>40</v>
      </c>
      <c r="F53" s="41" t="s">
        <v>29</v>
      </c>
      <c r="G53" s="539"/>
      <c r="H53" s="46">
        <v>160</v>
      </c>
      <c r="I53" s="47" t="s">
        <v>24</v>
      </c>
      <c r="J53" s="47" t="s">
        <v>24</v>
      </c>
      <c r="K53" s="47">
        <v>0.01</v>
      </c>
      <c r="L53" s="47">
        <v>0.2</v>
      </c>
      <c r="M53" s="47">
        <v>2.2000000000000002</v>
      </c>
      <c r="N53" s="48">
        <v>225</v>
      </c>
      <c r="O53" s="48">
        <v>225</v>
      </c>
      <c r="P53" s="261">
        <f t="shared" si="1"/>
        <v>0.33890625000000002</v>
      </c>
    </row>
    <row r="54" spans="1:16" ht="24.75" thickBot="1">
      <c r="A54" s="38"/>
      <c r="B54" s="68"/>
      <c r="C54" s="39"/>
      <c r="D54" s="69" t="s">
        <v>43</v>
      </c>
      <c r="E54" s="64">
        <v>41</v>
      </c>
      <c r="F54" s="41" t="s">
        <v>23</v>
      </c>
      <c r="G54" s="70" t="s">
        <v>43</v>
      </c>
      <c r="H54" s="71">
        <v>100</v>
      </c>
      <c r="I54" s="66" t="s">
        <v>25</v>
      </c>
      <c r="J54" s="66" t="s">
        <v>25</v>
      </c>
      <c r="K54" s="234">
        <v>0</v>
      </c>
      <c r="L54" s="234">
        <v>15</v>
      </c>
      <c r="M54" s="234">
        <v>11</v>
      </c>
      <c r="N54" s="67">
        <v>243.33333333333334</v>
      </c>
      <c r="O54" s="67">
        <v>240.33333333333334</v>
      </c>
      <c r="P54" s="261">
        <f t="shared" si="1"/>
        <v>6.3266666666666671</v>
      </c>
    </row>
    <row r="55" spans="1:16" ht="24" customHeight="1">
      <c r="A55" s="38"/>
      <c r="B55" s="558"/>
      <c r="C55" s="39"/>
      <c r="D55" s="537" t="s">
        <v>44</v>
      </c>
      <c r="E55" s="33">
        <v>42</v>
      </c>
      <c r="F55" s="41" t="s">
        <v>23</v>
      </c>
      <c r="G55" s="539" t="s">
        <v>44</v>
      </c>
      <c r="H55" s="60">
        <v>100</v>
      </c>
      <c r="I55" s="36" t="s">
        <v>24</v>
      </c>
      <c r="J55" s="36" t="s">
        <v>24</v>
      </c>
      <c r="K55" s="232">
        <v>13</v>
      </c>
      <c r="L55" s="232">
        <v>18</v>
      </c>
      <c r="M55" s="232">
        <v>15</v>
      </c>
      <c r="N55" s="37">
        <v>233.33333333333334</v>
      </c>
      <c r="O55" s="37">
        <v>230.33333333333334</v>
      </c>
      <c r="P55" s="261">
        <f t="shared" si="1"/>
        <v>10.733333333333334</v>
      </c>
    </row>
    <row r="56" spans="1:16">
      <c r="A56" s="38"/>
      <c r="B56" s="558"/>
      <c r="C56" s="39"/>
      <c r="D56" s="537"/>
      <c r="E56" s="40">
        <v>43</v>
      </c>
      <c r="F56" s="41" t="s">
        <v>37</v>
      </c>
      <c r="G56" s="539"/>
      <c r="H56" s="45">
        <v>250</v>
      </c>
      <c r="I56" s="43" t="s">
        <v>24</v>
      </c>
      <c r="J56" s="43" t="s">
        <v>24</v>
      </c>
      <c r="K56" s="229">
        <v>18</v>
      </c>
      <c r="L56" s="229">
        <v>20</v>
      </c>
      <c r="M56" s="229">
        <v>16</v>
      </c>
      <c r="N56" s="44">
        <v>242.66666666666666</v>
      </c>
      <c r="O56" s="44">
        <v>241.66666666666666</v>
      </c>
      <c r="P56" s="261">
        <f t="shared" si="1"/>
        <v>5.2416</v>
      </c>
    </row>
    <row r="57" spans="1:16">
      <c r="A57" s="38"/>
      <c r="B57" s="558"/>
      <c r="C57" s="39"/>
      <c r="D57" s="537"/>
      <c r="E57" s="40">
        <v>44</v>
      </c>
      <c r="F57" s="41" t="s">
        <v>29</v>
      </c>
      <c r="G57" s="539"/>
      <c r="H57" s="42">
        <v>250</v>
      </c>
      <c r="I57" s="43" t="s">
        <v>24</v>
      </c>
      <c r="J57" s="43" t="s">
        <v>24</v>
      </c>
      <c r="K57" s="43">
        <v>30</v>
      </c>
      <c r="L57" s="43">
        <v>15</v>
      </c>
      <c r="M57" s="43">
        <v>18</v>
      </c>
      <c r="N57" s="44">
        <v>253.66666666666666</v>
      </c>
      <c r="O57" s="44">
        <v>243.66666666666666</v>
      </c>
      <c r="P57" s="261">
        <f t="shared" si="1"/>
        <v>6.3924000000000003</v>
      </c>
    </row>
    <row r="58" spans="1:16" ht="15.75" thickBot="1">
      <c r="A58" s="38"/>
      <c r="B58" s="558"/>
      <c r="C58" s="39"/>
      <c r="D58" s="537"/>
      <c r="E58" s="59">
        <v>45</v>
      </c>
      <c r="F58" s="41" t="s">
        <v>39</v>
      </c>
      <c r="G58" s="539"/>
      <c r="H58" s="46">
        <v>63</v>
      </c>
      <c r="I58" s="47" t="s">
        <v>25</v>
      </c>
      <c r="J58" s="47" t="s">
        <v>25</v>
      </c>
      <c r="K58" s="47">
        <v>15</v>
      </c>
      <c r="L58" s="47">
        <v>10</v>
      </c>
      <c r="M58" s="47">
        <v>16</v>
      </c>
      <c r="N58" s="48">
        <v>241.33333333333334</v>
      </c>
      <c r="O58" s="48">
        <v>237.66666666666666</v>
      </c>
      <c r="P58" s="261">
        <f t="shared" si="1"/>
        <v>15.705820105820107</v>
      </c>
    </row>
    <row r="59" spans="1:16" ht="15" customHeight="1">
      <c r="A59" s="38"/>
      <c r="B59" s="558"/>
      <c r="C59" s="39"/>
      <c r="D59" s="537"/>
      <c r="E59" s="33">
        <v>46</v>
      </c>
      <c r="F59" s="41" t="s">
        <v>26</v>
      </c>
      <c r="G59" s="539"/>
      <c r="H59" s="60">
        <v>160</v>
      </c>
      <c r="I59" s="36" t="s">
        <v>24</v>
      </c>
      <c r="J59" s="36" t="s">
        <v>24</v>
      </c>
      <c r="K59" s="232">
        <v>0</v>
      </c>
      <c r="L59" s="232">
        <v>29</v>
      </c>
      <c r="M59" s="232">
        <v>8</v>
      </c>
      <c r="N59" s="37">
        <v>236</v>
      </c>
      <c r="O59" s="37">
        <v>236</v>
      </c>
      <c r="P59" s="261">
        <f t="shared" si="1"/>
        <v>5.4574999999999996</v>
      </c>
    </row>
    <row r="60" spans="1:16">
      <c r="A60" s="38"/>
      <c r="B60" s="558"/>
      <c r="C60" s="39"/>
      <c r="D60" s="537"/>
      <c r="E60" s="40">
        <v>47</v>
      </c>
      <c r="F60" s="41" t="s">
        <v>37</v>
      </c>
      <c r="G60" s="539"/>
      <c r="H60" s="45">
        <v>250</v>
      </c>
      <c r="I60" s="43" t="s">
        <v>24</v>
      </c>
      <c r="J60" s="43" t="s">
        <v>24</v>
      </c>
      <c r="K60" s="229">
        <v>0</v>
      </c>
      <c r="L60" s="229">
        <v>1</v>
      </c>
      <c r="M60" s="229">
        <v>0</v>
      </c>
      <c r="N60" s="44">
        <v>230</v>
      </c>
      <c r="O60" s="44">
        <v>229.66666666666666</v>
      </c>
      <c r="P60" s="261">
        <f t="shared" si="1"/>
        <v>9.1999999999999998E-2</v>
      </c>
    </row>
    <row r="61" spans="1:16" ht="15.75" thickBot="1">
      <c r="A61" s="72"/>
      <c r="B61" s="558"/>
      <c r="C61" s="73"/>
      <c r="D61" s="559"/>
      <c r="E61" s="59">
        <v>48</v>
      </c>
      <c r="F61" s="41" t="s">
        <v>28</v>
      </c>
      <c r="G61" s="560"/>
      <c r="H61" s="46">
        <v>400</v>
      </c>
      <c r="I61" s="47" t="s">
        <v>24</v>
      </c>
      <c r="J61" s="47" t="s">
        <v>24</v>
      </c>
      <c r="K61" s="47">
        <v>0</v>
      </c>
      <c r="L61" s="47">
        <v>10</v>
      </c>
      <c r="M61" s="47">
        <v>0</v>
      </c>
      <c r="N61" s="48">
        <v>228</v>
      </c>
      <c r="O61" s="48">
        <v>227.66666666666666</v>
      </c>
      <c r="P61" s="261">
        <f t="shared" si="1"/>
        <v>0.56999999999999995</v>
      </c>
    </row>
    <row r="62" spans="1:16" ht="24" customHeight="1">
      <c r="A62" s="74"/>
      <c r="B62" s="52"/>
      <c r="C62" s="522" t="s">
        <v>45</v>
      </c>
      <c r="D62" s="546" t="s">
        <v>46</v>
      </c>
      <c r="E62" s="33">
        <v>49</v>
      </c>
      <c r="F62" s="41" t="s">
        <v>23</v>
      </c>
      <c r="G62" s="547" t="s">
        <v>46</v>
      </c>
      <c r="H62" s="35">
        <v>100</v>
      </c>
      <c r="I62" s="36" t="s">
        <v>25</v>
      </c>
      <c r="J62" s="36" t="s">
        <v>38</v>
      </c>
      <c r="K62" s="36">
        <v>18</v>
      </c>
      <c r="L62" s="36">
        <v>25</v>
      </c>
      <c r="M62" s="36">
        <v>22</v>
      </c>
      <c r="N62" s="37">
        <v>228.66666666666666</v>
      </c>
      <c r="O62" s="37">
        <v>225.33333333333334</v>
      </c>
      <c r="P62" s="261">
        <f t="shared" si="1"/>
        <v>14.863333333333333</v>
      </c>
    </row>
    <row r="63" spans="1:16">
      <c r="A63" s="75"/>
      <c r="B63" s="52"/>
      <c r="C63" s="523"/>
      <c r="D63" s="540"/>
      <c r="E63" s="435">
        <v>50</v>
      </c>
      <c r="F63" s="41" t="s">
        <v>37</v>
      </c>
      <c r="G63" s="548"/>
      <c r="H63" s="45">
        <v>100</v>
      </c>
      <c r="I63" s="43" t="s">
        <v>25</v>
      </c>
      <c r="J63" s="43" t="s">
        <v>25</v>
      </c>
      <c r="K63" s="229">
        <v>12</v>
      </c>
      <c r="L63" s="229">
        <v>16</v>
      </c>
      <c r="M63" s="229">
        <v>18</v>
      </c>
      <c r="N63" s="44">
        <v>240.66666666666666</v>
      </c>
      <c r="O63" s="44">
        <v>228.33333333333334</v>
      </c>
      <c r="P63" s="261">
        <f>100*(N63*(K63+L63+M63)+N64*(K64+L64+M64))/(H63*1000)</f>
        <v>22.606666666666666</v>
      </c>
    </row>
    <row r="64" spans="1:16" ht="15.75" thickBot="1">
      <c r="A64" s="75"/>
      <c r="B64" s="52"/>
      <c r="C64" s="523"/>
      <c r="D64" s="540"/>
      <c r="E64" s="454"/>
      <c r="F64" s="41" t="s">
        <v>30</v>
      </c>
      <c r="G64" s="549"/>
      <c r="H64" s="50"/>
      <c r="I64" s="47" t="s">
        <v>25</v>
      </c>
      <c r="J64" s="63" t="s">
        <v>25</v>
      </c>
      <c r="K64" s="230">
        <v>16</v>
      </c>
      <c r="L64" s="230">
        <v>16</v>
      </c>
      <c r="M64" s="230">
        <v>16</v>
      </c>
      <c r="N64" s="48">
        <v>240.33333333333334</v>
      </c>
      <c r="O64" s="48">
        <v>226.66666666666666</v>
      </c>
    </row>
    <row r="65" spans="1:16" ht="15.75" thickBot="1">
      <c r="A65" s="75"/>
      <c r="B65" s="52"/>
      <c r="C65" s="523"/>
      <c r="D65" s="76" t="s">
        <v>47</v>
      </c>
      <c r="E65" s="64">
        <v>51</v>
      </c>
      <c r="F65" s="41" t="s">
        <v>26</v>
      </c>
      <c r="G65" s="77" t="s">
        <v>47</v>
      </c>
      <c r="H65" s="71">
        <v>25</v>
      </c>
      <c r="I65" s="66" t="s">
        <v>24</v>
      </c>
      <c r="J65" s="66" t="s">
        <v>24</v>
      </c>
      <c r="K65" s="234">
        <v>3</v>
      </c>
      <c r="L65" s="234">
        <v>2</v>
      </c>
      <c r="M65" s="234">
        <v>7</v>
      </c>
      <c r="N65" s="67">
        <v>235</v>
      </c>
      <c r="O65" s="67">
        <v>222</v>
      </c>
      <c r="P65" s="261">
        <f t="shared" ref="P65:P66" si="2">100*(N65*(K65+L65+M65))/(H65*1000)</f>
        <v>11.28</v>
      </c>
    </row>
    <row r="66" spans="1:16" ht="15" customHeight="1">
      <c r="A66" s="75"/>
      <c r="B66" s="542"/>
      <c r="C66" s="523"/>
      <c r="D66" s="543" t="s">
        <v>48</v>
      </c>
      <c r="E66" s="33">
        <v>52</v>
      </c>
      <c r="F66" s="41" t="s">
        <v>31</v>
      </c>
      <c r="G66" s="544" t="s">
        <v>48</v>
      </c>
      <c r="H66" s="35">
        <v>100</v>
      </c>
      <c r="I66" s="36" t="s">
        <v>25</v>
      </c>
      <c r="J66" s="36" t="s">
        <v>25</v>
      </c>
      <c r="K66" s="36">
        <v>23</v>
      </c>
      <c r="L66" s="36">
        <v>18</v>
      </c>
      <c r="M66" s="36">
        <v>17</v>
      </c>
      <c r="N66" s="37">
        <v>245.66666666666666</v>
      </c>
      <c r="O66" s="37">
        <v>229.33333333333334</v>
      </c>
      <c r="P66" s="261">
        <f t="shared" si="2"/>
        <v>14.248666666666665</v>
      </c>
    </row>
    <row r="67" spans="1:16">
      <c r="A67" s="75"/>
      <c r="B67" s="542"/>
      <c r="C67" s="523"/>
      <c r="D67" s="543"/>
      <c r="E67" s="435">
        <v>53</v>
      </c>
      <c r="F67" s="41" t="s">
        <v>49</v>
      </c>
      <c r="G67" s="545"/>
      <c r="H67" s="42">
        <v>100</v>
      </c>
      <c r="I67" s="54" t="s">
        <v>24</v>
      </c>
      <c r="J67" s="54" t="s">
        <v>25</v>
      </c>
      <c r="K67" s="43">
        <v>15</v>
      </c>
      <c r="L67" s="43">
        <v>13</v>
      </c>
      <c r="M67" s="43">
        <v>20</v>
      </c>
      <c r="N67" s="44">
        <v>244.33333333333334</v>
      </c>
      <c r="O67" s="44">
        <v>224.33333333333334</v>
      </c>
      <c r="P67" s="261">
        <f>100*(N67*(K67+L67+M67)+N68*(K68+L68+M68))/(H67*1000)</f>
        <v>21.704666666666668</v>
      </c>
    </row>
    <row r="68" spans="1:16">
      <c r="A68" s="75"/>
      <c r="B68" s="542"/>
      <c r="C68" s="523"/>
      <c r="D68" s="543"/>
      <c r="E68" s="435"/>
      <c r="F68" s="41" t="s">
        <v>30</v>
      </c>
      <c r="G68" s="545"/>
      <c r="H68" s="42"/>
      <c r="I68" s="54" t="s">
        <v>25</v>
      </c>
      <c r="J68" s="43" t="s">
        <v>38</v>
      </c>
      <c r="K68" s="43">
        <v>13</v>
      </c>
      <c r="L68" s="43">
        <v>14</v>
      </c>
      <c r="M68" s="43">
        <v>14</v>
      </c>
      <c r="N68" s="44">
        <v>243.33333333333334</v>
      </c>
      <c r="O68" s="44">
        <v>222</v>
      </c>
    </row>
    <row r="69" spans="1:16">
      <c r="A69" s="75"/>
      <c r="B69" s="542"/>
      <c r="C69" s="523"/>
      <c r="D69" s="543"/>
      <c r="E69" s="435">
        <v>54</v>
      </c>
      <c r="F69" s="41" t="s">
        <v>50</v>
      </c>
      <c r="G69" s="545"/>
      <c r="H69" s="42">
        <v>160</v>
      </c>
      <c r="I69" s="43" t="s">
        <v>24</v>
      </c>
      <c r="J69" s="43" t="s">
        <v>25</v>
      </c>
      <c r="K69" s="43">
        <v>16</v>
      </c>
      <c r="L69" s="43">
        <v>9</v>
      </c>
      <c r="M69" s="43">
        <v>14</v>
      </c>
      <c r="N69" s="44">
        <v>238</v>
      </c>
      <c r="O69" s="44">
        <v>225.66666666666666</v>
      </c>
      <c r="P69" s="261">
        <f>100*(N69*(K69+L69+M69)+N70*(K70+L70+M70)+N71*(K71+L71+M71))/(H69*1000)</f>
        <v>23.852916666666665</v>
      </c>
    </row>
    <row r="70" spans="1:16">
      <c r="A70" s="75"/>
      <c r="B70" s="542"/>
      <c r="C70" s="523"/>
      <c r="D70" s="543"/>
      <c r="E70" s="435"/>
      <c r="F70" s="41" t="s">
        <v>51</v>
      </c>
      <c r="G70" s="545"/>
      <c r="H70" s="45"/>
      <c r="I70" s="54" t="s">
        <v>24</v>
      </c>
      <c r="J70" s="54" t="s">
        <v>25</v>
      </c>
      <c r="K70" s="229">
        <v>42</v>
      </c>
      <c r="L70" s="229">
        <v>29</v>
      </c>
      <c r="M70" s="229">
        <v>23</v>
      </c>
      <c r="N70" s="44">
        <v>236.66666666666666</v>
      </c>
      <c r="O70" s="44">
        <v>221</v>
      </c>
    </row>
    <row r="71" spans="1:16">
      <c r="A71" s="75"/>
      <c r="B71" s="542"/>
      <c r="C71" s="523"/>
      <c r="D71" s="543"/>
      <c r="E71" s="435"/>
      <c r="F71" s="41" t="s">
        <v>52</v>
      </c>
      <c r="G71" s="545"/>
      <c r="H71" s="42"/>
      <c r="I71" s="54" t="s">
        <v>25</v>
      </c>
      <c r="J71" s="43" t="s">
        <v>25</v>
      </c>
      <c r="K71" s="43">
        <v>10</v>
      </c>
      <c r="L71" s="43">
        <v>10</v>
      </c>
      <c r="M71" s="43">
        <v>8</v>
      </c>
      <c r="N71" s="44">
        <v>237</v>
      </c>
      <c r="O71" s="44">
        <v>223.66666666666666</v>
      </c>
    </row>
    <row r="72" spans="1:16">
      <c r="A72" s="75"/>
      <c r="B72" s="542"/>
      <c r="C72" s="523"/>
      <c r="D72" s="543"/>
      <c r="E72" s="435">
        <v>55</v>
      </c>
      <c r="F72" s="41" t="s">
        <v>53</v>
      </c>
      <c r="G72" s="545"/>
      <c r="H72" s="42">
        <v>100</v>
      </c>
      <c r="I72" s="43" t="s">
        <v>24</v>
      </c>
      <c r="J72" s="43" t="s">
        <v>25</v>
      </c>
      <c r="K72" s="43">
        <v>22</v>
      </c>
      <c r="L72" s="43">
        <v>22</v>
      </c>
      <c r="M72" s="43">
        <v>17</v>
      </c>
      <c r="N72" s="44">
        <v>238.33333333333334</v>
      </c>
      <c r="O72" s="44">
        <v>221.33333333333334</v>
      </c>
      <c r="P72" s="261">
        <f>100*(N72*(K72+L72+M72)+N73*(K73+L73+M73))/(H72*1000)</f>
        <v>22.630333333333336</v>
      </c>
    </row>
    <row r="73" spans="1:16">
      <c r="A73" s="75"/>
      <c r="B73" s="542"/>
      <c r="C73" s="523"/>
      <c r="D73" s="543"/>
      <c r="E73" s="435"/>
      <c r="F73" s="41" t="s">
        <v>51</v>
      </c>
      <c r="G73" s="545"/>
      <c r="H73" s="45"/>
      <c r="I73" s="54" t="s">
        <v>24</v>
      </c>
      <c r="J73" s="54" t="s">
        <v>25</v>
      </c>
      <c r="K73" s="229">
        <v>11</v>
      </c>
      <c r="L73" s="229">
        <v>9</v>
      </c>
      <c r="M73" s="229">
        <v>14</v>
      </c>
      <c r="N73" s="44">
        <v>238</v>
      </c>
      <c r="O73" s="44">
        <v>221.66666666666666</v>
      </c>
    </row>
    <row r="74" spans="1:16">
      <c r="A74" s="75"/>
      <c r="B74" s="542"/>
      <c r="C74" s="523"/>
      <c r="D74" s="543"/>
      <c r="E74" s="40">
        <v>56</v>
      </c>
      <c r="F74" s="41" t="s">
        <v>33</v>
      </c>
      <c r="G74" s="545"/>
      <c r="H74" s="45">
        <v>63</v>
      </c>
      <c r="I74" s="43" t="s">
        <v>25</v>
      </c>
      <c r="J74" s="43" t="s">
        <v>25</v>
      </c>
      <c r="K74" s="229">
        <v>20</v>
      </c>
      <c r="L74" s="229">
        <v>30</v>
      </c>
      <c r="M74" s="229">
        <v>24</v>
      </c>
      <c r="N74" s="44">
        <v>237</v>
      </c>
      <c r="O74" s="44">
        <v>224</v>
      </c>
      <c r="P74" s="261">
        <f t="shared" ref="P74" si="3">100*(N74*(K74+L74+M74))/(H74*1000)</f>
        <v>27.838095238095239</v>
      </c>
    </row>
    <row r="75" spans="1:16">
      <c r="A75" s="75"/>
      <c r="B75" s="542"/>
      <c r="C75" s="523"/>
      <c r="D75" s="543"/>
      <c r="E75" s="435">
        <v>57</v>
      </c>
      <c r="F75" s="41" t="s">
        <v>54</v>
      </c>
      <c r="G75" s="545"/>
      <c r="H75" s="45">
        <v>63</v>
      </c>
      <c r="I75" s="54" t="s">
        <v>25</v>
      </c>
      <c r="J75" s="54" t="s">
        <v>25</v>
      </c>
      <c r="K75" s="229">
        <v>21</v>
      </c>
      <c r="L75" s="229">
        <v>26</v>
      </c>
      <c r="M75" s="229">
        <v>39</v>
      </c>
      <c r="N75" s="44">
        <v>235.66666666666666</v>
      </c>
      <c r="O75" s="44">
        <v>221.33333333333334</v>
      </c>
      <c r="P75" s="261">
        <f>100*(N75*(K75+L75+M75)+N76*(K76+L76+M76))/(H75*1000)</f>
        <v>47.789417989417984</v>
      </c>
    </row>
    <row r="76" spans="1:16">
      <c r="A76" s="75"/>
      <c r="B76" s="542"/>
      <c r="C76" s="523"/>
      <c r="D76" s="543"/>
      <c r="E76" s="435"/>
      <c r="F76" s="41" t="s">
        <v>51</v>
      </c>
      <c r="G76" s="545"/>
      <c r="H76" s="45"/>
      <c r="I76" s="54" t="s">
        <v>24</v>
      </c>
      <c r="J76" s="54" t="s">
        <v>25</v>
      </c>
      <c r="K76" s="229">
        <v>15</v>
      </c>
      <c r="L76" s="229">
        <v>13</v>
      </c>
      <c r="M76" s="229">
        <v>13</v>
      </c>
      <c r="N76" s="44">
        <v>240</v>
      </c>
      <c r="O76" s="44">
        <v>226</v>
      </c>
    </row>
    <row r="77" spans="1:16">
      <c r="A77" s="75"/>
      <c r="B77" s="542"/>
      <c r="C77" s="523"/>
      <c r="D77" s="543"/>
      <c r="E77" s="435">
        <v>58</v>
      </c>
      <c r="F77" s="41" t="s">
        <v>34</v>
      </c>
      <c r="G77" s="545"/>
      <c r="H77" s="42">
        <v>100</v>
      </c>
      <c r="I77" s="43" t="s">
        <v>24</v>
      </c>
      <c r="J77" s="43" t="s">
        <v>25</v>
      </c>
      <c r="K77" s="43">
        <v>16</v>
      </c>
      <c r="L77" s="43">
        <v>21</v>
      </c>
      <c r="M77" s="43">
        <v>18</v>
      </c>
      <c r="N77" s="44">
        <v>238.66666666666666</v>
      </c>
      <c r="O77" s="44">
        <v>224.66666666666666</v>
      </c>
      <c r="P77" s="261">
        <f>100*(N77*(K77+L77+M77)+N78*(K78+L78+M78))/(H77*1000)</f>
        <v>28.38</v>
      </c>
    </row>
    <row r="78" spans="1:16">
      <c r="A78" s="75"/>
      <c r="B78" s="542"/>
      <c r="C78" s="523"/>
      <c r="D78" s="543"/>
      <c r="E78" s="435"/>
      <c r="F78" s="41" t="s">
        <v>51</v>
      </c>
      <c r="G78" s="545"/>
      <c r="H78" s="62"/>
      <c r="I78" s="43" t="s">
        <v>24</v>
      </c>
      <c r="J78" s="43" t="s">
        <v>25</v>
      </c>
      <c r="K78" s="233">
        <v>14</v>
      </c>
      <c r="L78" s="233">
        <v>25</v>
      </c>
      <c r="M78" s="233">
        <v>25</v>
      </c>
      <c r="N78" s="44">
        <v>238.33333333333334</v>
      </c>
      <c r="O78" s="44">
        <v>216</v>
      </c>
    </row>
    <row r="79" spans="1:16">
      <c r="A79" s="75"/>
      <c r="B79" s="542"/>
      <c r="C79" s="523"/>
      <c r="D79" s="543"/>
      <c r="E79" s="435">
        <v>59</v>
      </c>
      <c r="F79" s="41" t="s">
        <v>55</v>
      </c>
      <c r="G79" s="545"/>
      <c r="H79" s="45">
        <v>100</v>
      </c>
      <c r="I79" s="43" t="s">
        <v>25</v>
      </c>
      <c r="J79" s="43" t="s">
        <v>25</v>
      </c>
      <c r="K79" s="229">
        <v>28</v>
      </c>
      <c r="L79" s="229">
        <v>22</v>
      </c>
      <c r="M79" s="229">
        <v>24</v>
      </c>
      <c r="N79" s="44">
        <v>227.33333333333334</v>
      </c>
      <c r="O79" s="44">
        <v>216.33333333333334</v>
      </c>
      <c r="P79" s="261">
        <f>100*(N79*(K79+L79+M79)+N80*(K80+L80+M80))/(H79*1000)</f>
        <v>24.097333333333335</v>
      </c>
    </row>
    <row r="80" spans="1:16" ht="15.75" thickBot="1">
      <c r="A80" s="75"/>
      <c r="B80" s="542"/>
      <c r="C80" s="523"/>
      <c r="D80" s="543"/>
      <c r="E80" s="454"/>
      <c r="F80" s="41" t="s">
        <v>51</v>
      </c>
      <c r="G80" s="545"/>
      <c r="H80" s="78"/>
      <c r="I80" s="47" t="s">
        <v>24</v>
      </c>
      <c r="J80" s="47" t="s">
        <v>25</v>
      </c>
      <c r="K80" s="235">
        <v>10</v>
      </c>
      <c r="L80" s="235">
        <v>10</v>
      </c>
      <c r="M80" s="235">
        <v>12</v>
      </c>
      <c r="N80" s="48">
        <v>227.33333333333334</v>
      </c>
      <c r="O80" s="48">
        <v>222</v>
      </c>
    </row>
    <row r="81" spans="1:16" ht="24" customHeight="1">
      <c r="A81" s="75"/>
      <c r="B81" s="542"/>
      <c r="C81" s="523"/>
      <c r="D81" s="543"/>
      <c r="E81" s="33">
        <v>60</v>
      </c>
      <c r="F81" s="41" t="s">
        <v>23</v>
      </c>
      <c r="G81" s="545"/>
      <c r="H81" s="35">
        <v>100</v>
      </c>
      <c r="I81" s="36" t="s">
        <v>24</v>
      </c>
      <c r="J81" s="36" t="s">
        <v>25</v>
      </c>
      <c r="K81" s="36">
        <v>26</v>
      </c>
      <c r="L81" s="36">
        <v>32</v>
      </c>
      <c r="M81" s="36">
        <v>20</v>
      </c>
      <c r="N81" s="37">
        <v>235.66666666666666</v>
      </c>
      <c r="O81" s="37">
        <v>220.66666666666666</v>
      </c>
      <c r="P81" s="261">
        <f t="shared" ref="P81" si="4">100*(N81*(K81+L81+M81))/(H81*1000)</f>
        <v>18.382000000000001</v>
      </c>
    </row>
    <row r="82" spans="1:16">
      <c r="A82" s="75"/>
      <c r="B82" s="542"/>
      <c r="C82" s="523"/>
      <c r="D82" s="543"/>
      <c r="E82" s="435">
        <v>61</v>
      </c>
      <c r="F82" s="41" t="s">
        <v>26</v>
      </c>
      <c r="G82" s="545"/>
      <c r="H82" s="42">
        <v>100</v>
      </c>
      <c r="I82" s="43" t="s">
        <v>25</v>
      </c>
      <c r="J82" s="43" t="s">
        <v>25</v>
      </c>
      <c r="K82" s="43">
        <v>21</v>
      </c>
      <c r="L82" s="43">
        <v>25</v>
      </c>
      <c r="M82" s="43">
        <v>25</v>
      </c>
      <c r="N82" s="44">
        <v>237</v>
      </c>
      <c r="O82" s="44">
        <v>225.66666666666666</v>
      </c>
      <c r="P82" s="261">
        <f>100*(N82*(K82+L82+M82)+N83*(K83+L83+M83))/(H82*1000)</f>
        <v>31.067</v>
      </c>
    </row>
    <row r="83" spans="1:16">
      <c r="A83" s="75"/>
      <c r="B83" s="542"/>
      <c r="C83" s="523"/>
      <c r="D83" s="543"/>
      <c r="E83" s="435"/>
      <c r="F83" s="41" t="s">
        <v>51</v>
      </c>
      <c r="G83" s="545"/>
      <c r="H83" s="42"/>
      <c r="I83" s="43" t="s">
        <v>25</v>
      </c>
      <c r="J83" s="43" t="s">
        <v>38</v>
      </c>
      <c r="K83" s="43">
        <v>20</v>
      </c>
      <c r="L83" s="43">
        <v>19</v>
      </c>
      <c r="M83" s="43">
        <v>21</v>
      </c>
      <c r="N83" s="44">
        <v>237.33333333333334</v>
      </c>
      <c r="O83" s="44">
        <v>225</v>
      </c>
    </row>
    <row r="84" spans="1:16">
      <c r="A84" s="75"/>
      <c r="B84" s="542"/>
      <c r="C84" s="523"/>
      <c r="D84" s="543"/>
      <c r="E84" s="435">
        <v>62</v>
      </c>
      <c r="F84" s="41" t="s">
        <v>49</v>
      </c>
      <c r="G84" s="545"/>
      <c r="H84" s="42">
        <v>25</v>
      </c>
      <c r="I84" s="43" t="s">
        <v>24</v>
      </c>
      <c r="J84" s="43" t="s">
        <v>25</v>
      </c>
      <c r="K84" s="43">
        <v>6</v>
      </c>
      <c r="L84" s="43">
        <v>4</v>
      </c>
      <c r="M84" s="43">
        <v>6</v>
      </c>
      <c r="N84" s="44">
        <v>236</v>
      </c>
      <c r="O84" s="44">
        <v>230</v>
      </c>
      <c r="P84" s="261">
        <f>100*(N84*(K84+L84+M84)+N85*(K85+L85+M85))/(H84*1000)</f>
        <v>20.768000000000001</v>
      </c>
    </row>
    <row r="85" spans="1:16">
      <c r="A85" s="75"/>
      <c r="B85" s="542"/>
      <c r="C85" s="523"/>
      <c r="D85" s="543"/>
      <c r="E85" s="435"/>
      <c r="F85" s="41" t="s">
        <v>51</v>
      </c>
      <c r="G85" s="545"/>
      <c r="H85" s="42"/>
      <c r="I85" s="43" t="s">
        <v>25</v>
      </c>
      <c r="J85" s="43" t="s">
        <v>38</v>
      </c>
      <c r="K85" s="43">
        <v>0</v>
      </c>
      <c r="L85" s="43">
        <v>0</v>
      </c>
      <c r="M85" s="43">
        <v>6</v>
      </c>
      <c r="N85" s="44">
        <v>236</v>
      </c>
      <c r="O85" s="44">
        <v>230</v>
      </c>
    </row>
    <row r="86" spans="1:16" ht="15.75" thickBot="1">
      <c r="A86" s="75"/>
      <c r="B86" s="542"/>
      <c r="C86" s="523"/>
      <c r="D86" s="543"/>
      <c r="E86" s="59">
        <v>63</v>
      </c>
      <c r="F86" s="41" t="s">
        <v>56</v>
      </c>
      <c r="G86" s="545"/>
      <c r="H86" s="46">
        <v>100</v>
      </c>
      <c r="I86" s="47" t="s">
        <v>25</v>
      </c>
      <c r="J86" s="47" t="s">
        <v>38</v>
      </c>
      <c r="K86" s="47">
        <v>0</v>
      </c>
      <c r="L86" s="47">
        <v>1</v>
      </c>
      <c r="M86" s="47">
        <v>1</v>
      </c>
      <c r="N86" s="48">
        <v>244.66666666666666</v>
      </c>
      <c r="O86" s="48">
        <v>240</v>
      </c>
      <c r="P86" s="261">
        <f t="shared" ref="P86" si="5">100*(N86*(K86+L86+M86))/(H86*1000)</f>
        <v>0.48933333333333329</v>
      </c>
    </row>
    <row r="87" spans="1:16" ht="24" customHeight="1">
      <c r="A87" s="75"/>
      <c r="B87" s="542"/>
      <c r="C87" s="523"/>
      <c r="D87" s="543"/>
      <c r="E87" s="512">
        <v>64</v>
      </c>
      <c r="F87" s="41" t="s">
        <v>31</v>
      </c>
      <c r="G87" s="545"/>
      <c r="H87" s="35">
        <v>160</v>
      </c>
      <c r="I87" s="36" t="s">
        <v>57</v>
      </c>
      <c r="J87" s="36" t="s">
        <v>57</v>
      </c>
      <c r="K87" s="236">
        <v>92</v>
      </c>
      <c r="L87" s="236">
        <v>86</v>
      </c>
      <c r="M87" s="236">
        <v>10</v>
      </c>
      <c r="N87" s="37">
        <v>244.66666666666666</v>
      </c>
      <c r="O87" s="37">
        <v>240</v>
      </c>
      <c r="P87" s="261">
        <f>100*(N87*(K87+L87+M87)+N88*(K88+L88+M88)+N89*(K89+L89+M89)+N90*(K90+L90+M90))/(H87*1000)</f>
        <v>34.758124999999993</v>
      </c>
    </row>
    <row r="88" spans="1:16" ht="24" customHeight="1">
      <c r="A88" s="75"/>
      <c r="B88" s="542"/>
      <c r="C88" s="523"/>
      <c r="D88" s="543"/>
      <c r="E88" s="449"/>
      <c r="F88" s="41" t="s">
        <v>51</v>
      </c>
      <c r="G88" s="545"/>
      <c r="H88" s="45"/>
      <c r="I88" s="43" t="s">
        <v>57</v>
      </c>
      <c r="J88" s="43" t="s">
        <v>57</v>
      </c>
      <c r="K88" s="231">
        <v>1</v>
      </c>
      <c r="L88" s="231">
        <v>2</v>
      </c>
      <c r="M88" s="231">
        <v>4</v>
      </c>
      <c r="N88" s="44">
        <v>235.33333333333334</v>
      </c>
      <c r="O88" s="44">
        <v>225.33333333333334</v>
      </c>
    </row>
    <row r="89" spans="1:16" ht="24" customHeight="1">
      <c r="A89" s="75"/>
      <c r="B89" s="542"/>
      <c r="C89" s="523"/>
      <c r="D89" s="543"/>
      <c r="E89" s="449"/>
      <c r="F89" s="41" t="s">
        <v>52</v>
      </c>
      <c r="G89" s="545"/>
      <c r="H89" s="45"/>
      <c r="I89" s="54" t="s">
        <v>24</v>
      </c>
      <c r="J89" s="54" t="s">
        <v>24</v>
      </c>
      <c r="K89" s="231">
        <v>11</v>
      </c>
      <c r="L89" s="231">
        <v>12</v>
      </c>
      <c r="M89" s="231">
        <v>11</v>
      </c>
      <c r="N89" s="44">
        <v>233.66666666666666</v>
      </c>
      <c r="O89" s="44">
        <v>225.66666666666666</v>
      </c>
    </row>
    <row r="90" spans="1:16" ht="24" customHeight="1">
      <c r="A90" s="75"/>
      <c r="B90" s="542"/>
      <c r="C90" s="523"/>
      <c r="D90" s="543"/>
      <c r="E90" s="446"/>
      <c r="F90" s="41" t="s">
        <v>58</v>
      </c>
      <c r="G90" s="545"/>
      <c r="H90" s="57"/>
      <c r="I90" s="43" t="s">
        <v>57</v>
      </c>
      <c r="J90" s="43" t="s">
        <v>57</v>
      </c>
      <c r="K90" s="231">
        <v>0</v>
      </c>
      <c r="L90" s="231">
        <v>0</v>
      </c>
      <c r="M90" s="231">
        <v>0.1</v>
      </c>
      <c r="N90" s="44">
        <v>236.66666666666666</v>
      </c>
      <c r="O90" s="44">
        <v>236.66666666666666</v>
      </c>
    </row>
    <row r="91" spans="1:16" ht="24" customHeight="1">
      <c r="A91" s="75"/>
      <c r="B91" s="542"/>
      <c r="C91" s="523"/>
      <c r="D91" s="543"/>
      <c r="E91" s="435">
        <v>65</v>
      </c>
      <c r="F91" s="41" t="s">
        <v>59</v>
      </c>
      <c r="G91" s="545"/>
      <c r="H91" s="45">
        <v>100</v>
      </c>
      <c r="I91" s="43" t="s">
        <v>57</v>
      </c>
      <c r="J91" s="54" t="s">
        <v>24</v>
      </c>
      <c r="K91" s="231">
        <v>2</v>
      </c>
      <c r="L91" s="231">
        <v>7</v>
      </c>
      <c r="M91" s="231">
        <v>3</v>
      </c>
      <c r="N91" s="44">
        <v>236.66666666666666</v>
      </c>
      <c r="O91" s="44">
        <v>233.33333333333334</v>
      </c>
      <c r="P91" s="261">
        <f>100*(N91*(K91+L91+M91)+N92*(K92+L92+M92))/(H91*1000)</f>
        <v>2.8636666666666661</v>
      </c>
    </row>
    <row r="92" spans="1:16" ht="24" customHeight="1">
      <c r="A92" s="75"/>
      <c r="B92" s="542"/>
      <c r="C92" s="523"/>
      <c r="D92" s="543"/>
      <c r="E92" s="435"/>
      <c r="F92" s="41" t="s">
        <v>51</v>
      </c>
      <c r="G92" s="545"/>
      <c r="H92" s="45"/>
      <c r="I92" s="43" t="s">
        <v>24</v>
      </c>
      <c r="J92" s="54" t="s">
        <v>24</v>
      </c>
      <c r="K92" s="43">
        <v>0</v>
      </c>
      <c r="L92" s="43">
        <v>0.1</v>
      </c>
      <c r="M92" s="43">
        <v>0</v>
      </c>
      <c r="N92" s="44">
        <v>236.66666666666666</v>
      </c>
      <c r="O92" s="44">
        <v>236.66666666666666</v>
      </c>
    </row>
    <row r="93" spans="1:16" ht="24.75" customHeight="1" thickBot="1">
      <c r="A93" s="75"/>
      <c r="B93" s="542"/>
      <c r="C93" s="523"/>
      <c r="D93" s="543"/>
      <c r="E93" s="59">
        <v>66</v>
      </c>
      <c r="F93" s="41" t="s">
        <v>49</v>
      </c>
      <c r="G93" s="545"/>
      <c r="H93" s="46">
        <v>160</v>
      </c>
      <c r="I93" s="47" t="s">
        <v>24</v>
      </c>
      <c r="J93" s="47" t="s">
        <v>24</v>
      </c>
      <c r="K93" s="230">
        <v>7</v>
      </c>
      <c r="L93" s="230">
        <v>0</v>
      </c>
      <c r="M93" s="230">
        <v>0</v>
      </c>
      <c r="N93" s="48">
        <v>239</v>
      </c>
      <c r="O93" s="48">
        <v>233.33333333333334</v>
      </c>
      <c r="P93" s="261">
        <f t="shared" ref="P93" si="6">100*(N93*(K93+L93+M93))/(H93*1000)</f>
        <v>1.045625</v>
      </c>
    </row>
    <row r="94" spans="1:16" ht="24" customHeight="1">
      <c r="A94" s="75"/>
      <c r="B94" s="542"/>
      <c r="C94" s="523"/>
      <c r="D94" s="543"/>
      <c r="E94" s="434">
        <v>67</v>
      </c>
      <c r="F94" s="41" t="s">
        <v>31</v>
      </c>
      <c r="G94" s="545"/>
      <c r="H94" s="35">
        <v>160</v>
      </c>
      <c r="I94" s="36" t="s">
        <v>24</v>
      </c>
      <c r="J94" s="36" t="s">
        <v>24</v>
      </c>
      <c r="K94" s="232">
        <v>0</v>
      </c>
      <c r="L94" s="232">
        <v>0</v>
      </c>
      <c r="M94" s="232">
        <v>2</v>
      </c>
      <c r="N94" s="37">
        <v>235</v>
      </c>
      <c r="O94" s="37">
        <v>222</v>
      </c>
      <c r="P94" s="261">
        <f>100*(N94*(K94+L94+M94)+N95*(K95+L95+M95)+N96*(K96+L96+M96))/(H94*1000)</f>
        <v>1.4868124999999999</v>
      </c>
    </row>
    <row r="95" spans="1:16" ht="24" customHeight="1">
      <c r="A95" s="75"/>
      <c r="B95" s="542"/>
      <c r="C95" s="523"/>
      <c r="D95" s="543"/>
      <c r="E95" s="435"/>
      <c r="F95" s="41" t="s">
        <v>51</v>
      </c>
      <c r="G95" s="545"/>
      <c r="H95" s="45"/>
      <c r="I95" s="43" t="s">
        <v>57</v>
      </c>
      <c r="J95" s="43" t="s">
        <v>57</v>
      </c>
      <c r="K95" s="229">
        <v>0</v>
      </c>
      <c r="L95" s="229">
        <v>5</v>
      </c>
      <c r="M95" s="229">
        <v>3</v>
      </c>
      <c r="N95" s="44">
        <v>235.66666666666666</v>
      </c>
      <c r="O95" s="44">
        <v>232.66666666666666</v>
      </c>
    </row>
    <row r="96" spans="1:16" ht="24" customHeight="1">
      <c r="A96" s="75"/>
      <c r="B96" s="542"/>
      <c r="C96" s="523"/>
      <c r="D96" s="543"/>
      <c r="E96" s="435"/>
      <c r="F96" s="41" t="s">
        <v>52</v>
      </c>
      <c r="G96" s="545"/>
      <c r="H96" s="45"/>
      <c r="I96" s="43" t="s">
        <v>24</v>
      </c>
      <c r="J96" s="43" t="s">
        <v>24</v>
      </c>
      <c r="K96" s="229">
        <v>0</v>
      </c>
      <c r="L96" s="229">
        <v>0</v>
      </c>
      <c r="M96" s="229">
        <v>0.1</v>
      </c>
      <c r="N96" s="44">
        <v>235.66666666666666</v>
      </c>
      <c r="O96" s="44">
        <v>232.66666666666666</v>
      </c>
    </row>
    <row r="97" spans="1:16" ht="24" customHeight="1">
      <c r="A97" s="75"/>
      <c r="B97" s="542"/>
      <c r="C97" s="523"/>
      <c r="D97" s="543"/>
      <c r="E97" s="435">
        <v>68</v>
      </c>
      <c r="F97" s="41" t="s">
        <v>59</v>
      </c>
      <c r="G97" s="545"/>
      <c r="H97" s="45">
        <v>160</v>
      </c>
      <c r="I97" s="54" t="s">
        <v>24</v>
      </c>
      <c r="J97" s="54" t="s">
        <v>24</v>
      </c>
      <c r="K97" s="231">
        <v>15</v>
      </c>
      <c r="L97" s="231">
        <v>11</v>
      </c>
      <c r="M97" s="231">
        <v>8</v>
      </c>
      <c r="N97" s="44">
        <v>226</v>
      </c>
      <c r="O97" s="44">
        <v>221</v>
      </c>
      <c r="P97" s="261">
        <f>100*(N97*(K97+L97+M97)+N98*(K98+L98+M98))/(H97*1000)</f>
        <v>14.125</v>
      </c>
    </row>
    <row r="98" spans="1:16" ht="24.75" customHeight="1" thickBot="1">
      <c r="A98" s="75"/>
      <c r="B98" s="542"/>
      <c r="C98" s="523"/>
      <c r="D98" s="543"/>
      <c r="E98" s="454"/>
      <c r="F98" s="41" t="s">
        <v>51</v>
      </c>
      <c r="G98" s="545"/>
      <c r="H98" s="50"/>
      <c r="I98" s="47" t="s">
        <v>24</v>
      </c>
      <c r="J98" s="63" t="s">
        <v>24</v>
      </c>
      <c r="K98" s="47">
        <v>22</v>
      </c>
      <c r="L98" s="47">
        <v>29</v>
      </c>
      <c r="M98" s="47">
        <v>15</v>
      </c>
      <c r="N98" s="48">
        <v>226</v>
      </c>
      <c r="O98" s="48">
        <v>221.33333333333334</v>
      </c>
    </row>
    <row r="99" spans="1:16" ht="24" customHeight="1">
      <c r="A99" s="75"/>
      <c r="B99" s="542"/>
      <c r="C99" s="523"/>
      <c r="D99" s="543"/>
      <c r="E99" s="434">
        <v>69</v>
      </c>
      <c r="F99" s="41" t="s">
        <v>59</v>
      </c>
      <c r="G99" s="545"/>
      <c r="H99" s="35">
        <v>100</v>
      </c>
      <c r="I99" s="36" t="s">
        <v>57</v>
      </c>
      <c r="J99" s="36" t="s">
        <v>57</v>
      </c>
      <c r="K99" s="36">
        <v>26</v>
      </c>
      <c r="L99" s="36">
        <v>37</v>
      </c>
      <c r="M99" s="36">
        <v>30</v>
      </c>
      <c r="N99" s="37">
        <v>241</v>
      </c>
      <c r="O99" s="37">
        <v>225.33333333333334</v>
      </c>
      <c r="P99" s="261">
        <f>100*(N99*(K99+L99+M99)+N100*(K100+L100+M100))/(H99*1000)</f>
        <v>38.996000000000002</v>
      </c>
    </row>
    <row r="100" spans="1:16">
      <c r="A100" s="75"/>
      <c r="B100" s="542"/>
      <c r="C100" s="523"/>
      <c r="D100" s="543"/>
      <c r="E100" s="435"/>
      <c r="F100" s="41" t="s">
        <v>51</v>
      </c>
      <c r="G100" s="545"/>
      <c r="H100" s="42"/>
      <c r="I100" s="43" t="s">
        <v>57</v>
      </c>
      <c r="J100" s="43" t="s">
        <v>57</v>
      </c>
      <c r="K100" s="43">
        <v>21</v>
      </c>
      <c r="L100" s="43">
        <v>26</v>
      </c>
      <c r="M100" s="43">
        <v>22</v>
      </c>
      <c r="N100" s="44">
        <v>240.33333333333334</v>
      </c>
      <c r="O100" s="44">
        <v>225.33333333333334</v>
      </c>
    </row>
    <row r="101" spans="1:16">
      <c r="A101" s="75"/>
      <c r="B101" s="542"/>
      <c r="C101" s="523"/>
      <c r="D101" s="543"/>
      <c r="E101" s="435">
        <v>70</v>
      </c>
      <c r="F101" s="41" t="s">
        <v>49</v>
      </c>
      <c r="G101" s="545"/>
      <c r="H101" s="42">
        <v>160</v>
      </c>
      <c r="I101" s="43" t="s">
        <v>57</v>
      </c>
      <c r="J101" s="43" t="s">
        <v>57</v>
      </c>
      <c r="K101" s="43">
        <v>17</v>
      </c>
      <c r="L101" s="43">
        <v>14</v>
      </c>
      <c r="M101" s="43">
        <v>14</v>
      </c>
      <c r="N101" s="44">
        <v>228.33333333333334</v>
      </c>
      <c r="O101" s="44">
        <v>222.66666666666666</v>
      </c>
      <c r="P101" s="261">
        <f>100*(N101*(K101+L101+M101)+N102*(K102+L102+M102)+N103*(K103+L103+M103))/(H101*1000)</f>
        <v>28.662916666666668</v>
      </c>
    </row>
    <row r="102" spans="1:16">
      <c r="A102" s="75"/>
      <c r="B102" s="542"/>
      <c r="C102" s="523"/>
      <c r="D102" s="543"/>
      <c r="E102" s="435"/>
      <c r="F102" s="41" t="s">
        <v>30</v>
      </c>
      <c r="G102" s="545"/>
      <c r="H102" s="45"/>
      <c r="I102" s="43" t="s">
        <v>57</v>
      </c>
      <c r="J102" s="43" t="s">
        <v>57</v>
      </c>
      <c r="K102" s="229">
        <v>33</v>
      </c>
      <c r="L102" s="229">
        <v>21</v>
      </c>
      <c r="M102" s="229">
        <v>49</v>
      </c>
      <c r="N102" s="44">
        <v>228</v>
      </c>
      <c r="O102" s="44">
        <v>222.33333333333334</v>
      </c>
    </row>
    <row r="103" spans="1:16">
      <c r="A103" s="75"/>
      <c r="B103" s="542"/>
      <c r="C103" s="523"/>
      <c r="D103" s="543"/>
      <c r="E103" s="435"/>
      <c r="F103" s="41" t="s">
        <v>52</v>
      </c>
      <c r="G103" s="545"/>
      <c r="H103" s="45"/>
      <c r="I103" s="43" t="s">
        <v>25</v>
      </c>
      <c r="J103" s="43" t="s">
        <v>25</v>
      </c>
      <c r="K103" s="229">
        <v>21</v>
      </c>
      <c r="L103" s="229">
        <v>22</v>
      </c>
      <c r="M103" s="229">
        <v>10</v>
      </c>
      <c r="N103" s="44">
        <v>228.33333333333334</v>
      </c>
      <c r="O103" s="44">
        <v>221.33333333333334</v>
      </c>
    </row>
    <row r="104" spans="1:16">
      <c r="A104" s="75"/>
      <c r="B104" s="542"/>
      <c r="C104" s="523"/>
      <c r="D104" s="543"/>
      <c r="E104" s="435">
        <v>71</v>
      </c>
      <c r="F104" s="41" t="s">
        <v>50</v>
      </c>
      <c r="G104" s="545"/>
      <c r="H104" s="45">
        <v>250</v>
      </c>
      <c r="I104" s="43" t="s">
        <v>24</v>
      </c>
      <c r="J104" s="43" t="s">
        <v>25</v>
      </c>
      <c r="K104" s="43">
        <v>19</v>
      </c>
      <c r="L104" s="43">
        <v>19</v>
      </c>
      <c r="M104" s="43">
        <v>20</v>
      </c>
      <c r="N104" s="44">
        <v>232.33333333333334</v>
      </c>
      <c r="O104" s="44">
        <v>225</v>
      </c>
      <c r="P104" s="261">
        <f>100*(N104*(K104+L104+M104)+N105*(K105+L105+M105)+N106*(K106+L106+M106))/(H104*1000)</f>
        <v>10.408533333333335</v>
      </c>
    </row>
    <row r="105" spans="1:16">
      <c r="A105" s="75"/>
      <c r="B105" s="542"/>
      <c r="C105" s="523"/>
      <c r="D105" s="543"/>
      <c r="E105" s="435"/>
      <c r="F105" s="41" t="s">
        <v>30</v>
      </c>
      <c r="G105" s="545"/>
      <c r="H105" s="45"/>
      <c r="I105" s="43" t="s">
        <v>24</v>
      </c>
      <c r="J105" s="43" t="s">
        <v>25</v>
      </c>
      <c r="K105" s="43">
        <v>12</v>
      </c>
      <c r="L105" s="43">
        <v>11</v>
      </c>
      <c r="M105" s="43">
        <v>13</v>
      </c>
      <c r="N105" s="44">
        <v>232.33333333333334</v>
      </c>
      <c r="O105" s="44">
        <v>224</v>
      </c>
    </row>
    <row r="106" spans="1:16" ht="15.75" thickBot="1">
      <c r="A106" s="75"/>
      <c r="B106" s="542"/>
      <c r="C106" s="523"/>
      <c r="D106" s="543"/>
      <c r="E106" s="454"/>
      <c r="F106" s="41" t="s">
        <v>52</v>
      </c>
      <c r="G106" s="545"/>
      <c r="H106" s="50"/>
      <c r="I106" s="47" t="s">
        <v>25</v>
      </c>
      <c r="J106" s="47" t="s">
        <v>25</v>
      </c>
      <c r="K106" s="230">
        <v>6</v>
      </c>
      <c r="L106" s="230">
        <v>0</v>
      </c>
      <c r="M106" s="230">
        <v>12</v>
      </c>
      <c r="N106" s="48">
        <v>232.33333333333334</v>
      </c>
      <c r="O106" s="48">
        <v>227.66666666666666</v>
      </c>
    </row>
    <row r="107" spans="1:16" ht="15" customHeight="1">
      <c r="A107" s="75"/>
      <c r="B107" s="52"/>
      <c r="C107" s="523"/>
      <c r="D107" s="540" t="s">
        <v>60</v>
      </c>
      <c r="E107" s="434">
        <v>72</v>
      </c>
      <c r="F107" s="41" t="s">
        <v>31</v>
      </c>
      <c r="G107" s="548" t="s">
        <v>60</v>
      </c>
      <c r="H107" s="79">
        <v>100</v>
      </c>
      <c r="I107" s="36" t="s">
        <v>57</v>
      </c>
      <c r="J107" s="36" t="s">
        <v>57</v>
      </c>
      <c r="K107" s="236">
        <v>16</v>
      </c>
      <c r="L107" s="236">
        <v>8</v>
      </c>
      <c r="M107" s="236">
        <v>0</v>
      </c>
      <c r="N107" s="37">
        <v>250</v>
      </c>
      <c r="O107" s="37">
        <v>230</v>
      </c>
      <c r="P107" s="261">
        <f>100*(N107*(K107+L107+M107)+N108*(K108+L108+M108))/(H107*1000)</f>
        <v>11</v>
      </c>
    </row>
    <row r="108" spans="1:16">
      <c r="A108" s="75"/>
      <c r="B108" s="52"/>
      <c r="C108" s="523"/>
      <c r="D108" s="540"/>
      <c r="E108" s="435"/>
      <c r="F108" s="41" t="s">
        <v>61</v>
      </c>
      <c r="G108" s="548"/>
      <c r="H108" s="57"/>
      <c r="I108" s="43" t="s">
        <v>57</v>
      </c>
      <c r="J108" s="43" t="s">
        <v>57</v>
      </c>
      <c r="K108" s="231">
        <v>13</v>
      </c>
      <c r="L108" s="231">
        <v>3</v>
      </c>
      <c r="M108" s="231">
        <v>4</v>
      </c>
      <c r="N108" s="44">
        <v>250</v>
      </c>
      <c r="O108" s="44">
        <v>230</v>
      </c>
    </row>
    <row r="109" spans="1:16">
      <c r="A109" s="75"/>
      <c r="B109" s="52"/>
      <c r="C109" s="523"/>
      <c r="D109" s="540"/>
      <c r="E109" s="435">
        <v>73</v>
      </c>
      <c r="F109" s="41" t="s">
        <v>59</v>
      </c>
      <c r="G109" s="548"/>
      <c r="H109" s="42">
        <v>100</v>
      </c>
      <c r="I109" s="43" t="s">
        <v>25</v>
      </c>
      <c r="J109" s="43" t="s">
        <v>25</v>
      </c>
      <c r="K109" s="43">
        <v>1</v>
      </c>
      <c r="L109" s="43">
        <v>0</v>
      </c>
      <c r="M109" s="43">
        <v>19</v>
      </c>
      <c r="N109" s="44">
        <v>236.33333333333334</v>
      </c>
      <c r="O109" s="44">
        <v>230</v>
      </c>
      <c r="P109" s="261">
        <f>100*(N109*(K109+L109+M109)+N110*(K110+L110+M110)+N111*(K111+L111+M111)+N112*(K112+L112+M112))/(H109*1000)</f>
        <v>9.6966666666666672</v>
      </c>
    </row>
    <row r="110" spans="1:16">
      <c r="A110" s="75"/>
      <c r="B110" s="52"/>
      <c r="C110" s="523"/>
      <c r="D110" s="540"/>
      <c r="E110" s="435"/>
      <c r="F110" s="41" t="s">
        <v>62</v>
      </c>
      <c r="G110" s="548"/>
      <c r="H110" s="57"/>
      <c r="I110" s="43" t="s">
        <v>25</v>
      </c>
      <c r="J110" s="43" t="s">
        <v>25</v>
      </c>
      <c r="K110" s="231">
        <v>4</v>
      </c>
      <c r="L110" s="231">
        <v>4</v>
      </c>
      <c r="M110" s="231">
        <v>4</v>
      </c>
      <c r="N110" s="44">
        <v>236.66666666666666</v>
      </c>
      <c r="O110" s="44">
        <v>230</v>
      </c>
    </row>
    <row r="111" spans="1:16">
      <c r="A111" s="75"/>
      <c r="B111" s="52"/>
      <c r="C111" s="523"/>
      <c r="D111" s="540"/>
      <c r="E111" s="435"/>
      <c r="F111" s="41" t="s">
        <v>63</v>
      </c>
      <c r="G111" s="548"/>
      <c r="H111" s="57"/>
      <c r="I111" s="43" t="s">
        <v>57</v>
      </c>
      <c r="J111" s="43" t="s">
        <v>57</v>
      </c>
      <c r="K111" s="231">
        <v>3</v>
      </c>
      <c r="L111" s="231">
        <v>0</v>
      </c>
      <c r="M111" s="231">
        <v>1</v>
      </c>
      <c r="N111" s="44">
        <v>236.66666666666666</v>
      </c>
      <c r="O111" s="44">
        <v>230</v>
      </c>
    </row>
    <row r="112" spans="1:16">
      <c r="A112" s="75"/>
      <c r="B112" s="52"/>
      <c r="C112" s="523"/>
      <c r="D112" s="540"/>
      <c r="E112" s="435"/>
      <c r="F112" s="41" t="s">
        <v>58</v>
      </c>
      <c r="G112" s="548"/>
      <c r="H112" s="57"/>
      <c r="I112" s="43" t="s">
        <v>57</v>
      </c>
      <c r="J112" s="43" t="s">
        <v>57</v>
      </c>
      <c r="K112" s="231">
        <v>4</v>
      </c>
      <c r="L112" s="231">
        <v>1</v>
      </c>
      <c r="M112" s="231">
        <v>0</v>
      </c>
      <c r="N112" s="44">
        <v>236.66666666666666</v>
      </c>
      <c r="O112" s="44">
        <v>230</v>
      </c>
    </row>
    <row r="113" spans="1:16">
      <c r="A113" s="75"/>
      <c r="B113" s="52"/>
      <c r="C113" s="523"/>
      <c r="D113" s="540"/>
      <c r="E113" s="435">
        <v>74</v>
      </c>
      <c r="F113" s="41" t="s">
        <v>49</v>
      </c>
      <c r="G113" s="548"/>
      <c r="H113" s="61">
        <v>100</v>
      </c>
      <c r="I113" s="17" t="s">
        <v>25</v>
      </c>
      <c r="J113" s="17" t="s">
        <v>25</v>
      </c>
      <c r="K113" s="17">
        <v>15</v>
      </c>
      <c r="L113" s="17">
        <v>22</v>
      </c>
      <c r="M113" s="17">
        <v>20</v>
      </c>
      <c r="N113" s="44">
        <v>236.33333333333334</v>
      </c>
      <c r="O113" s="44">
        <v>223.33333333333334</v>
      </c>
      <c r="P113" s="261">
        <f>100*(N113*(K113+L113+M113)+N114*(K114+L114+M114))/(H113*1000)</f>
        <v>28.510999999999999</v>
      </c>
    </row>
    <row r="114" spans="1:16">
      <c r="A114" s="75"/>
      <c r="B114" s="52"/>
      <c r="C114" s="523"/>
      <c r="D114" s="540"/>
      <c r="E114" s="435"/>
      <c r="F114" s="41" t="s">
        <v>64</v>
      </c>
      <c r="G114" s="548"/>
      <c r="H114" s="61"/>
      <c r="I114" s="17" t="s">
        <v>25</v>
      </c>
      <c r="J114" s="17" t="s">
        <v>25</v>
      </c>
      <c r="K114" s="17">
        <v>30</v>
      </c>
      <c r="L114" s="17">
        <v>25</v>
      </c>
      <c r="M114" s="17">
        <v>9</v>
      </c>
      <c r="N114" s="44">
        <v>235</v>
      </c>
      <c r="O114" s="44">
        <v>224.33333333333334</v>
      </c>
    </row>
    <row r="115" spans="1:16">
      <c r="A115" s="75"/>
      <c r="B115" s="52"/>
      <c r="C115" s="523"/>
      <c r="D115" s="540"/>
      <c r="E115" s="435">
        <v>75</v>
      </c>
      <c r="F115" s="41" t="s">
        <v>32</v>
      </c>
      <c r="G115" s="548"/>
      <c r="H115" s="61">
        <v>100</v>
      </c>
      <c r="I115" s="17" t="s">
        <v>25</v>
      </c>
      <c r="J115" s="17" t="s">
        <v>25</v>
      </c>
      <c r="K115" s="17">
        <v>21</v>
      </c>
      <c r="L115" s="17">
        <v>28</v>
      </c>
      <c r="M115" s="17">
        <v>18</v>
      </c>
      <c r="N115" s="44">
        <v>240</v>
      </c>
      <c r="O115" s="44">
        <v>224</v>
      </c>
      <c r="P115" s="261">
        <f>100*(N115*(K115+L115+M115)+N116*(K116+L116+M116))/(H115*1000)</f>
        <v>27.568000000000001</v>
      </c>
    </row>
    <row r="116" spans="1:16">
      <c r="A116" s="75"/>
      <c r="B116" s="52"/>
      <c r="C116" s="523"/>
      <c r="D116" s="540"/>
      <c r="E116" s="435"/>
      <c r="F116" s="41" t="s">
        <v>64</v>
      </c>
      <c r="G116" s="548"/>
      <c r="H116" s="61"/>
      <c r="I116" s="17" t="s">
        <v>25</v>
      </c>
      <c r="J116" s="17" t="s">
        <v>25</v>
      </c>
      <c r="K116" s="17">
        <v>16</v>
      </c>
      <c r="L116" s="17">
        <v>16</v>
      </c>
      <c r="M116" s="17">
        <v>16</v>
      </c>
      <c r="N116" s="44">
        <v>239.33333333333334</v>
      </c>
      <c r="O116" s="44">
        <v>223.66666666666666</v>
      </c>
    </row>
    <row r="117" spans="1:16">
      <c r="A117" s="75"/>
      <c r="B117" s="52"/>
      <c r="C117" s="523"/>
      <c r="D117" s="540"/>
      <c r="E117" s="40">
        <v>76</v>
      </c>
      <c r="F117" s="41" t="s">
        <v>50</v>
      </c>
      <c r="G117" s="548"/>
      <c r="H117" s="61">
        <v>60</v>
      </c>
      <c r="I117" s="17" t="s">
        <v>25</v>
      </c>
      <c r="J117" s="17" t="s">
        <v>25</v>
      </c>
      <c r="K117" s="17">
        <v>13</v>
      </c>
      <c r="L117" s="17">
        <v>23</v>
      </c>
      <c r="M117" s="17">
        <v>17</v>
      </c>
      <c r="N117" s="58">
        <v>238</v>
      </c>
      <c r="O117" s="58">
        <v>225</v>
      </c>
      <c r="P117" s="261">
        <f t="shared" ref="P117:P118" si="7">100*(N117*(K117+L117+M117))/(H117*1000)</f>
        <v>21.023333333333333</v>
      </c>
    </row>
    <row r="118" spans="1:16">
      <c r="A118" s="75"/>
      <c r="B118" s="52"/>
      <c r="C118" s="523"/>
      <c r="D118" s="540"/>
      <c r="E118" s="40">
        <v>77</v>
      </c>
      <c r="F118" s="41" t="s">
        <v>33</v>
      </c>
      <c r="G118" s="548"/>
      <c r="H118" s="42">
        <v>100</v>
      </c>
      <c r="I118" s="43" t="s">
        <v>25</v>
      </c>
      <c r="J118" s="43" t="s">
        <v>25</v>
      </c>
      <c r="K118" s="43">
        <v>14</v>
      </c>
      <c r="L118" s="43">
        <v>23</v>
      </c>
      <c r="M118" s="43">
        <v>28</v>
      </c>
      <c r="N118" s="44">
        <v>240</v>
      </c>
      <c r="O118" s="44">
        <v>223.66666666666666</v>
      </c>
      <c r="P118" s="261">
        <f t="shared" si="7"/>
        <v>15.6</v>
      </c>
    </row>
    <row r="119" spans="1:16">
      <c r="A119" s="75"/>
      <c r="B119" s="52"/>
      <c r="C119" s="523"/>
      <c r="D119" s="540"/>
      <c r="E119" s="435">
        <v>78</v>
      </c>
      <c r="F119" s="41" t="s">
        <v>54</v>
      </c>
      <c r="G119" s="548"/>
      <c r="H119" s="42">
        <v>160</v>
      </c>
      <c r="I119" s="43" t="s">
        <v>25</v>
      </c>
      <c r="J119" s="43" t="s">
        <v>25</v>
      </c>
      <c r="K119" s="43">
        <v>0</v>
      </c>
      <c r="L119" s="43">
        <v>4</v>
      </c>
      <c r="M119" s="43">
        <v>0</v>
      </c>
      <c r="N119" s="44">
        <v>240</v>
      </c>
      <c r="O119" s="44">
        <v>225</v>
      </c>
      <c r="P119" s="261">
        <f>100*(N119*(K119+L119+M119)+N120*(K120+L120+M120))/(H119*1000)</f>
        <v>2.1</v>
      </c>
    </row>
    <row r="120" spans="1:16" ht="15.75" thickBot="1">
      <c r="A120" s="75"/>
      <c r="B120" s="52"/>
      <c r="C120" s="523"/>
      <c r="D120" s="540"/>
      <c r="E120" s="454"/>
      <c r="F120" s="41" t="s">
        <v>64</v>
      </c>
      <c r="G120" s="548"/>
      <c r="H120" s="46"/>
      <c r="I120" s="47" t="s">
        <v>25</v>
      </c>
      <c r="J120" s="47" t="s">
        <v>25</v>
      </c>
      <c r="K120" s="47">
        <v>10</v>
      </c>
      <c r="L120" s="47">
        <v>0</v>
      </c>
      <c r="M120" s="47">
        <v>0</v>
      </c>
      <c r="N120" s="48">
        <v>240</v>
      </c>
      <c r="O120" s="48">
        <v>225</v>
      </c>
    </row>
    <row r="121" spans="1:16">
      <c r="A121" s="75"/>
      <c r="B121" s="52"/>
      <c r="C121" s="523"/>
      <c r="D121" s="537" t="s">
        <v>65</v>
      </c>
      <c r="E121" s="434">
        <v>79</v>
      </c>
      <c r="F121" s="41" t="s">
        <v>31</v>
      </c>
      <c r="G121" s="539" t="s">
        <v>65</v>
      </c>
      <c r="H121" s="60">
        <v>160</v>
      </c>
      <c r="I121" s="36" t="s">
        <v>24</v>
      </c>
      <c r="J121" s="36" t="s">
        <v>25</v>
      </c>
      <c r="K121" s="232">
        <v>27</v>
      </c>
      <c r="L121" s="232">
        <v>13</v>
      </c>
      <c r="M121" s="232">
        <v>21</v>
      </c>
      <c r="N121" s="37">
        <v>247.66666666666666</v>
      </c>
      <c r="O121" s="37">
        <v>224.33333333333334</v>
      </c>
      <c r="P121" s="261">
        <f>100*(N121*(K121+L121+M121)+N122*(K122+L122+M122)+N123*(K123+L123+M123))/(H121*1000)</f>
        <v>25.649791666666665</v>
      </c>
    </row>
    <row r="122" spans="1:16">
      <c r="A122" s="75"/>
      <c r="B122" s="52"/>
      <c r="C122" s="523"/>
      <c r="D122" s="537"/>
      <c r="E122" s="435"/>
      <c r="F122" s="41" t="s">
        <v>51</v>
      </c>
      <c r="G122" s="539"/>
      <c r="H122" s="45"/>
      <c r="I122" s="54" t="s">
        <v>24</v>
      </c>
      <c r="J122" s="54" t="s">
        <v>25</v>
      </c>
      <c r="K122" s="229">
        <v>17</v>
      </c>
      <c r="L122" s="229">
        <v>22</v>
      </c>
      <c r="M122" s="229">
        <v>12</v>
      </c>
      <c r="N122" s="44">
        <v>248</v>
      </c>
      <c r="O122" s="44">
        <v>224.66666666666666</v>
      </c>
    </row>
    <row r="123" spans="1:16" ht="15.75" thickBot="1">
      <c r="A123" s="80"/>
      <c r="B123" s="52"/>
      <c r="C123" s="524"/>
      <c r="D123" s="538"/>
      <c r="E123" s="454"/>
      <c r="F123" s="41" t="s">
        <v>52</v>
      </c>
      <c r="G123" s="528"/>
      <c r="H123" s="50"/>
      <c r="I123" s="63" t="s">
        <v>24</v>
      </c>
      <c r="J123" s="63" t="s">
        <v>25</v>
      </c>
      <c r="K123" s="230">
        <v>13</v>
      </c>
      <c r="L123" s="230">
        <v>15</v>
      </c>
      <c r="M123" s="230">
        <v>26</v>
      </c>
      <c r="N123" s="48">
        <v>246</v>
      </c>
      <c r="O123" s="48">
        <v>223.66666666666666</v>
      </c>
    </row>
    <row r="124" spans="1:16" ht="24" customHeight="1">
      <c r="A124" s="31"/>
      <c r="B124" s="52"/>
      <c r="C124" s="32" t="s">
        <v>66</v>
      </c>
      <c r="D124" s="541" t="s">
        <v>67</v>
      </c>
      <c r="E124" s="434">
        <v>80</v>
      </c>
      <c r="F124" s="41" t="s">
        <v>23</v>
      </c>
      <c r="G124" s="508" t="s">
        <v>67</v>
      </c>
      <c r="H124" s="35">
        <v>160</v>
      </c>
      <c r="I124" s="36" t="s">
        <v>25</v>
      </c>
      <c r="J124" s="36" t="s">
        <v>25</v>
      </c>
      <c r="K124" s="36">
        <v>1</v>
      </c>
      <c r="L124" s="36">
        <v>22</v>
      </c>
      <c r="M124" s="36">
        <v>6</v>
      </c>
      <c r="N124" s="37">
        <v>232.33333333333334</v>
      </c>
      <c r="O124" s="37">
        <v>223</v>
      </c>
      <c r="P124" s="261">
        <f>100*(N124*(K124+L124+M124)+N125*(K125+L125+M125))/(H124*1000)</f>
        <v>9.0097916666666666</v>
      </c>
    </row>
    <row r="125" spans="1:16">
      <c r="A125" s="38"/>
      <c r="B125" s="52"/>
      <c r="C125" s="39"/>
      <c r="D125" s="526"/>
      <c r="E125" s="435"/>
      <c r="F125" s="41" t="s">
        <v>51</v>
      </c>
      <c r="G125" s="509"/>
      <c r="H125" s="42"/>
      <c r="I125" s="43" t="s">
        <v>25</v>
      </c>
      <c r="J125" s="43" t="s">
        <v>25</v>
      </c>
      <c r="K125" s="43">
        <v>13</v>
      </c>
      <c r="L125" s="43">
        <v>3</v>
      </c>
      <c r="M125" s="43">
        <v>17</v>
      </c>
      <c r="N125" s="44">
        <v>232.66666666666666</v>
      </c>
      <c r="O125" s="44">
        <v>222.33333333333334</v>
      </c>
    </row>
    <row r="126" spans="1:16">
      <c r="A126" s="38"/>
      <c r="B126" s="52"/>
      <c r="C126" s="39"/>
      <c r="D126" s="526"/>
      <c r="E126" s="435">
        <v>81</v>
      </c>
      <c r="F126" s="41" t="s">
        <v>26</v>
      </c>
      <c r="G126" s="509"/>
      <c r="H126" s="45">
        <v>100</v>
      </c>
      <c r="I126" s="43" t="s">
        <v>25</v>
      </c>
      <c r="J126" s="43" t="s">
        <v>25</v>
      </c>
      <c r="K126" s="229">
        <v>8</v>
      </c>
      <c r="L126" s="229">
        <v>14</v>
      </c>
      <c r="M126" s="229">
        <v>13</v>
      </c>
      <c r="N126" s="44">
        <v>231.66666666666666</v>
      </c>
      <c r="O126" s="44">
        <v>223</v>
      </c>
      <c r="P126" s="261">
        <f>100*(N126*(K126+L126+M126)+N127*(K127+L127+M127))/(H126*1000)</f>
        <v>15.649666666666665</v>
      </c>
    </row>
    <row r="127" spans="1:16">
      <c r="A127" s="38"/>
      <c r="B127" s="52"/>
      <c r="C127" s="39"/>
      <c r="D127" s="526"/>
      <c r="E127" s="435"/>
      <c r="F127" s="41" t="s">
        <v>51</v>
      </c>
      <c r="G127" s="509"/>
      <c r="H127" s="45"/>
      <c r="I127" s="43" t="s">
        <v>25</v>
      </c>
      <c r="J127" s="43" t="s">
        <v>25</v>
      </c>
      <c r="K127" s="229">
        <v>3</v>
      </c>
      <c r="L127" s="229">
        <v>8</v>
      </c>
      <c r="M127" s="229">
        <v>21</v>
      </c>
      <c r="N127" s="44">
        <v>235.66666666666666</v>
      </c>
      <c r="O127" s="44">
        <v>225.66666666666666</v>
      </c>
    </row>
    <row r="128" spans="1:16" ht="15.75" thickBot="1">
      <c r="A128" s="38"/>
      <c r="B128" s="52"/>
      <c r="C128" s="39"/>
      <c r="D128" s="527"/>
      <c r="E128" s="59">
        <v>82</v>
      </c>
      <c r="F128" s="41" t="s">
        <v>37</v>
      </c>
      <c r="G128" s="529"/>
      <c r="H128" s="50">
        <v>630</v>
      </c>
      <c r="I128" s="47" t="s">
        <v>24</v>
      </c>
      <c r="J128" s="47" t="s">
        <v>24</v>
      </c>
      <c r="K128" s="230">
        <v>0.2</v>
      </c>
      <c r="L128" s="230">
        <v>0</v>
      </c>
      <c r="M128" s="230">
        <v>0</v>
      </c>
      <c r="N128" s="48">
        <v>240</v>
      </c>
      <c r="O128" s="48">
        <v>240</v>
      </c>
      <c r="P128" s="261">
        <f t="shared" ref="P128" si="8">100*(N128*(K128+L128+M128))/(H128*1000)</f>
        <v>7.619047619047619E-3</v>
      </c>
    </row>
    <row r="129" spans="1:16" ht="24" customHeight="1">
      <c r="A129" s="38"/>
      <c r="B129" s="52"/>
      <c r="C129" s="39"/>
      <c r="D129" s="525" t="s">
        <v>68</v>
      </c>
      <c r="E129" s="434">
        <v>83</v>
      </c>
      <c r="F129" s="41" t="s">
        <v>31</v>
      </c>
      <c r="G129" s="528" t="s">
        <v>68</v>
      </c>
      <c r="H129" s="35">
        <v>160</v>
      </c>
      <c r="I129" s="36" t="s">
        <v>25</v>
      </c>
      <c r="J129" s="36" t="s">
        <v>25</v>
      </c>
      <c r="K129" s="36">
        <v>0</v>
      </c>
      <c r="L129" s="36">
        <v>0</v>
      </c>
      <c r="M129" s="36">
        <v>0.2</v>
      </c>
      <c r="N129" s="37">
        <v>224</v>
      </c>
      <c r="O129" s="37">
        <v>224</v>
      </c>
      <c r="P129" s="261">
        <f>100*(N129*(K129+L129+M129)+N130*(K130+L130+M130))/(H129*1000)</f>
        <v>1.6100000000000003</v>
      </c>
    </row>
    <row r="130" spans="1:16">
      <c r="A130" s="38"/>
      <c r="B130" s="52"/>
      <c r="C130" s="39"/>
      <c r="D130" s="526"/>
      <c r="E130" s="435"/>
      <c r="F130" s="41" t="s">
        <v>51</v>
      </c>
      <c r="G130" s="509"/>
      <c r="H130" s="62"/>
      <c r="I130" s="43" t="s">
        <v>25</v>
      </c>
      <c r="J130" s="43" t="s">
        <v>25</v>
      </c>
      <c r="K130" s="233">
        <v>2.8</v>
      </c>
      <c r="L130" s="233">
        <v>8</v>
      </c>
      <c r="M130" s="233">
        <v>0.5</v>
      </c>
      <c r="N130" s="44">
        <v>224</v>
      </c>
      <c r="O130" s="44">
        <v>221</v>
      </c>
    </row>
    <row r="131" spans="1:16">
      <c r="A131" s="38"/>
      <c r="B131" s="52"/>
      <c r="C131" s="39"/>
      <c r="D131" s="526"/>
      <c r="E131" s="435">
        <v>84</v>
      </c>
      <c r="F131" s="41" t="s">
        <v>59</v>
      </c>
      <c r="G131" s="509"/>
      <c r="H131" s="42">
        <v>250</v>
      </c>
      <c r="I131" s="43" t="s">
        <v>25</v>
      </c>
      <c r="J131" s="43" t="s">
        <v>25</v>
      </c>
      <c r="K131" s="43">
        <v>22</v>
      </c>
      <c r="L131" s="43">
        <v>9</v>
      </c>
      <c r="M131" s="43">
        <v>33</v>
      </c>
      <c r="N131" s="44">
        <v>224.66666666666666</v>
      </c>
      <c r="O131" s="44">
        <v>215</v>
      </c>
      <c r="P131" s="261">
        <f>100*(N131*(K131+L131+M131)+N132*(K132+L132+M132))/(H131*1000)</f>
        <v>12.351466666666665</v>
      </c>
    </row>
    <row r="132" spans="1:16">
      <c r="A132" s="38"/>
      <c r="B132" s="52"/>
      <c r="C132" s="39"/>
      <c r="D132" s="526"/>
      <c r="E132" s="435"/>
      <c r="F132" s="41" t="s">
        <v>51</v>
      </c>
      <c r="G132" s="509"/>
      <c r="H132" s="51"/>
      <c r="I132" s="43" t="s">
        <v>25</v>
      </c>
      <c r="J132" s="43" t="s">
        <v>25</v>
      </c>
      <c r="K132" s="54">
        <v>23</v>
      </c>
      <c r="L132" s="54">
        <v>13</v>
      </c>
      <c r="M132" s="54">
        <v>39</v>
      </c>
      <c r="N132" s="44">
        <v>220</v>
      </c>
      <c r="O132" s="44">
        <v>207.33333333333334</v>
      </c>
    </row>
    <row r="133" spans="1:16">
      <c r="A133" s="38"/>
      <c r="B133" s="52"/>
      <c r="C133" s="39"/>
      <c r="D133" s="526"/>
      <c r="E133" s="40">
        <v>85</v>
      </c>
      <c r="F133" s="41" t="s">
        <v>37</v>
      </c>
      <c r="G133" s="509"/>
      <c r="H133" s="45">
        <v>160</v>
      </c>
      <c r="I133" s="43" t="s">
        <v>25</v>
      </c>
      <c r="J133" s="43" t="s">
        <v>25</v>
      </c>
      <c r="K133" s="229">
        <v>8</v>
      </c>
      <c r="L133" s="229">
        <v>35</v>
      </c>
      <c r="M133" s="229">
        <v>12</v>
      </c>
      <c r="N133" s="44">
        <v>229</v>
      </c>
      <c r="O133" s="44">
        <v>219.66666666666666</v>
      </c>
      <c r="P133" s="261">
        <f t="shared" ref="P133" si="9">100*(N133*(K133+L133+M133))/(H133*1000)</f>
        <v>7.8718750000000002</v>
      </c>
    </row>
    <row r="134" spans="1:16">
      <c r="A134" s="38"/>
      <c r="B134" s="52"/>
      <c r="C134" s="39"/>
      <c r="D134" s="526"/>
      <c r="E134" s="435">
        <v>86</v>
      </c>
      <c r="F134" s="41" t="s">
        <v>32</v>
      </c>
      <c r="G134" s="509"/>
      <c r="H134" s="42">
        <v>100</v>
      </c>
      <c r="I134" s="43" t="s">
        <v>25</v>
      </c>
      <c r="J134" s="43" t="s">
        <v>25</v>
      </c>
      <c r="K134" s="43">
        <v>2</v>
      </c>
      <c r="L134" s="43">
        <v>9</v>
      </c>
      <c r="M134" s="43">
        <v>12</v>
      </c>
      <c r="N134" s="44">
        <v>221</v>
      </c>
      <c r="O134" s="44">
        <v>217.33333333333334</v>
      </c>
      <c r="P134" s="261">
        <f>100*(N134*(K134+L134+M134)+N135*(K135+L135+M135))/(H134*1000)</f>
        <v>14.997666666666667</v>
      </c>
    </row>
    <row r="135" spans="1:16">
      <c r="A135" s="38"/>
      <c r="B135" s="52"/>
      <c r="C135" s="39"/>
      <c r="D135" s="526"/>
      <c r="E135" s="435"/>
      <c r="F135" s="41" t="s">
        <v>51</v>
      </c>
      <c r="G135" s="509"/>
      <c r="H135" s="62"/>
      <c r="I135" s="43" t="s">
        <v>25</v>
      </c>
      <c r="J135" s="43" t="s">
        <v>25</v>
      </c>
      <c r="K135" s="233">
        <v>4</v>
      </c>
      <c r="L135" s="233">
        <v>35</v>
      </c>
      <c r="M135" s="233">
        <v>5</v>
      </c>
      <c r="N135" s="44">
        <v>225.33333333333334</v>
      </c>
      <c r="O135" s="44">
        <v>215</v>
      </c>
    </row>
    <row r="136" spans="1:16">
      <c r="A136" s="38"/>
      <c r="B136" s="52"/>
      <c r="C136" s="39"/>
      <c r="D136" s="526"/>
      <c r="E136" s="435">
        <v>87</v>
      </c>
      <c r="F136" s="41" t="s">
        <v>50</v>
      </c>
      <c r="G136" s="509"/>
      <c r="H136" s="42">
        <v>160</v>
      </c>
      <c r="I136" s="43" t="s">
        <v>25</v>
      </c>
      <c r="J136" s="43" t="s">
        <v>25</v>
      </c>
      <c r="K136" s="43">
        <v>1.5</v>
      </c>
      <c r="L136" s="43">
        <v>1.8</v>
      </c>
      <c r="M136" s="43">
        <v>0.5</v>
      </c>
      <c r="N136" s="44">
        <v>235</v>
      </c>
      <c r="O136" s="44">
        <v>231.33333333333334</v>
      </c>
      <c r="P136" s="261">
        <f>100*(N136*(K136+L136+M136)+N137*(K137+L137+M137))/(H136*1000)</f>
        <v>0.58750000000000002</v>
      </c>
    </row>
    <row r="137" spans="1:16" ht="15.75" thickBot="1">
      <c r="A137" s="38"/>
      <c r="B137" s="52"/>
      <c r="C137" s="39"/>
      <c r="D137" s="527"/>
      <c r="E137" s="454"/>
      <c r="F137" s="41" t="s">
        <v>51</v>
      </c>
      <c r="G137" s="529"/>
      <c r="H137" s="78"/>
      <c r="I137" s="47" t="s">
        <v>25</v>
      </c>
      <c r="J137" s="47" t="s">
        <v>25</v>
      </c>
      <c r="K137" s="235">
        <v>0</v>
      </c>
      <c r="L137" s="235">
        <v>0.2</v>
      </c>
      <c r="M137" s="235">
        <v>0</v>
      </c>
      <c r="N137" s="48">
        <v>235</v>
      </c>
      <c r="O137" s="48">
        <v>235</v>
      </c>
    </row>
    <row r="138" spans="1:16" ht="24" customHeight="1">
      <c r="A138" s="38"/>
      <c r="B138" s="52"/>
      <c r="C138" s="39"/>
      <c r="D138" s="531" t="s">
        <v>69</v>
      </c>
      <c r="E138" s="434">
        <v>88</v>
      </c>
      <c r="F138" s="41" t="s">
        <v>23</v>
      </c>
      <c r="G138" s="534" t="s">
        <v>69</v>
      </c>
      <c r="H138" s="35">
        <v>250</v>
      </c>
      <c r="I138" s="36" t="s">
        <v>25</v>
      </c>
      <c r="J138" s="36" t="s">
        <v>25</v>
      </c>
      <c r="K138" s="36">
        <v>36</v>
      </c>
      <c r="L138" s="36">
        <v>14</v>
      </c>
      <c r="M138" s="36">
        <v>7</v>
      </c>
      <c r="N138" s="37">
        <v>230</v>
      </c>
      <c r="O138" s="37">
        <v>224.33333333333334</v>
      </c>
      <c r="P138" s="261">
        <f>100*(N138*(K138+L138+M138)+N139*(K139+L139+M139)+N140*(K140+L140+M140)+N141*(K141+L141+M141))/(H138*1000)</f>
        <v>19.228000000000002</v>
      </c>
    </row>
    <row r="139" spans="1:16">
      <c r="A139" s="38"/>
      <c r="B139" s="52"/>
      <c r="C139" s="39"/>
      <c r="D139" s="532"/>
      <c r="E139" s="435"/>
      <c r="F139" s="41" t="s">
        <v>51</v>
      </c>
      <c r="G139" s="535"/>
      <c r="H139" s="42"/>
      <c r="I139" s="43" t="s">
        <v>25</v>
      </c>
      <c r="J139" s="43" t="s">
        <v>38</v>
      </c>
      <c r="K139" s="43">
        <v>15</v>
      </c>
      <c r="L139" s="43">
        <v>22</v>
      </c>
      <c r="M139" s="43">
        <v>31</v>
      </c>
      <c r="N139" s="44">
        <v>230</v>
      </c>
      <c r="O139" s="44">
        <v>222</v>
      </c>
    </row>
    <row r="140" spans="1:16">
      <c r="A140" s="38"/>
      <c r="B140" s="52"/>
      <c r="C140" s="39"/>
      <c r="D140" s="532"/>
      <c r="E140" s="435"/>
      <c r="F140" s="41" t="s">
        <v>52</v>
      </c>
      <c r="G140" s="535"/>
      <c r="H140" s="45"/>
      <c r="I140" s="43" t="s">
        <v>25</v>
      </c>
      <c r="J140" s="43" t="s">
        <v>25</v>
      </c>
      <c r="K140" s="229">
        <v>14</v>
      </c>
      <c r="L140" s="229">
        <v>6</v>
      </c>
      <c r="M140" s="229">
        <v>15</v>
      </c>
      <c r="N140" s="44">
        <v>230</v>
      </c>
      <c r="O140" s="44">
        <v>224.66666666666666</v>
      </c>
    </row>
    <row r="141" spans="1:16">
      <c r="A141" s="38"/>
      <c r="B141" s="52"/>
      <c r="C141" s="39"/>
      <c r="D141" s="532"/>
      <c r="E141" s="435"/>
      <c r="F141" s="41" t="s">
        <v>70</v>
      </c>
      <c r="G141" s="535"/>
      <c r="H141" s="45"/>
      <c r="I141" s="43" t="s">
        <v>25</v>
      </c>
      <c r="J141" s="43" t="s">
        <v>25</v>
      </c>
      <c r="K141" s="229">
        <v>14</v>
      </c>
      <c r="L141" s="229">
        <v>18</v>
      </c>
      <c r="M141" s="229">
        <v>17</v>
      </c>
      <c r="N141" s="44">
        <v>230</v>
      </c>
      <c r="O141" s="44">
        <v>224.33333333333334</v>
      </c>
    </row>
    <row r="142" spans="1:16">
      <c r="A142" s="38"/>
      <c r="B142" s="52"/>
      <c r="C142" s="39"/>
      <c r="D142" s="532"/>
      <c r="E142" s="435">
        <v>89</v>
      </c>
      <c r="F142" s="41" t="s">
        <v>26</v>
      </c>
      <c r="G142" s="535"/>
      <c r="H142" s="45">
        <v>100</v>
      </c>
      <c r="I142" s="43" t="s">
        <v>25</v>
      </c>
      <c r="J142" s="43" t="s">
        <v>25</v>
      </c>
      <c r="K142" s="229">
        <v>21</v>
      </c>
      <c r="L142" s="229">
        <v>34</v>
      </c>
      <c r="M142" s="229">
        <v>4</v>
      </c>
      <c r="N142" s="44">
        <v>225</v>
      </c>
      <c r="O142" s="44">
        <v>218</v>
      </c>
      <c r="P142" s="261">
        <f>100*(N142*(K142+L142+M142)+N143*(K143+L143+M143))/(H142*1000)</f>
        <v>21.6</v>
      </c>
    </row>
    <row r="143" spans="1:16">
      <c r="A143" s="38"/>
      <c r="B143" s="52"/>
      <c r="C143" s="39"/>
      <c r="D143" s="532"/>
      <c r="E143" s="435"/>
      <c r="F143" s="41" t="s">
        <v>71</v>
      </c>
      <c r="G143" s="535"/>
      <c r="H143" s="45"/>
      <c r="I143" s="43" t="s">
        <v>25</v>
      </c>
      <c r="J143" s="43" t="s">
        <v>25</v>
      </c>
      <c r="K143" s="229">
        <v>17</v>
      </c>
      <c r="L143" s="229">
        <v>6</v>
      </c>
      <c r="M143" s="229">
        <v>14</v>
      </c>
      <c r="N143" s="44">
        <v>225</v>
      </c>
      <c r="O143" s="44">
        <v>221.33333333333334</v>
      </c>
    </row>
    <row r="144" spans="1:16">
      <c r="A144" s="38"/>
      <c r="B144" s="52"/>
      <c r="C144" s="39"/>
      <c r="D144" s="532"/>
      <c r="E144" s="435">
        <v>90</v>
      </c>
      <c r="F144" s="41" t="s">
        <v>72</v>
      </c>
      <c r="G144" s="535"/>
      <c r="H144" s="42">
        <v>100</v>
      </c>
      <c r="I144" s="43" t="s">
        <v>25</v>
      </c>
      <c r="J144" s="43" t="s">
        <v>25</v>
      </c>
      <c r="K144" s="43">
        <v>3</v>
      </c>
      <c r="L144" s="43">
        <v>3</v>
      </c>
      <c r="M144" s="43">
        <v>11</v>
      </c>
      <c r="N144" s="44">
        <v>230</v>
      </c>
      <c r="O144" s="44">
        <v>225</v>
      </c>
      <c r="P144" s="261">
        <f>100*(N144*(K144+L144+M144)+N145*(K145+L145+M145))/(H144*1000)</f>
        <v>10.051</v>
      </c>
    </row>
    <row r="145" spans="1:16">
      <c r="A145" s="38"/>
      <c r="B145" s="52"/>
      <c r="C145" s="39"/>
      <c r="D145" s="532"/>
      <c r="E145" s="435"/>
      <c r="F145" s="41" t="s">
        <v>51</v>
      </c>
      <c r="G145" s="535"/>
      <c r="H145" s="45"/>
      <c r="I145" s="43" t="s">
        <v>25</v>
      </c>
      <c r="J145" s="43" t="s">
        <v>25</v>
      </c>
      <c r="K145" s="229">
        <v>0.5</v>
      </c>
      <c r="L145" s="229">
        <v>0.2</v>
      </c>
      <c r="M145" s="229">
        <v>26</v>
      </c>
      <c r="N145" s="44">
        <v>230</v>
      </c>
      <c r="O145" s="44">
        <v>223</v>
      </c>
    </row>
    <row r="146" spans="1:16">
      <c r="A146" s="38"/>
      <c r="B146" s="52"/>
      <c r="C146" s="39"/>
      <c r="D146" s="532"/>
      <c r="E146" s="435">
        <v>91</v>
      </c>
      <c r="F146" s="41" t="s">
        <v>28</v>
      </c>
      <c r="G146" s="535"/>
      <c r="H146" s="42">
        <v>250</v>
      </c>
      <c r="I146" s="43" t="s">
        <v>25</v>
      </c>
      <c r="J146" s="43" t="s">
        <v>25</v>
      </c>
      <c r="K146" s="43">
        <v>15</v>
      </c>
      <c r="L146" s="43">
        <v>13</v>
      </c>
      <c r="M146" s="43">
        <v>19</v>
      </c>
      <c r="N146" s="44">
        <v>225</v>
      </c>
      <c r="O146" s="44">
        <v>219.33333333333334</v>
      </c>
      <c r="P146" s="261">
        <f>100*(N146*(K146+L146+M146)+N147*(K147+L147+M147))/(H146*1000)</f>
        <v>8.19</v>
      </c>
    </row>
    <row r="147" spans="1:16">
      <c r="A147" s="38"/>
      <c r="B147" s="52"/>
      <c r="C147" s="39"/>
      <c r="D147" s="532"/>
      <c r="E147" s="435"/>
      <c r="F147" s="41" t="s">
        <v>51</v>
      </c>
      <c r="G147" s="535"/>
      <c r="H147" s="42"/>
      <c r="I147" s="43" t="s">
        <v>24</v>
      </c>
      <c r="J147" s="43" t="s">
        <v>25</v>
      </c>
      <c r="K147" s="43">
        <v>13</v>
      </c>
      <c r="L147" s="43">
        <v>18</v>
      </c>
      <c r="M147" s="43">
        <v>13</v>
      </c>
      <c r="N147" s="44">
        <v>225</v>
      </c>
      <c r="O147" s="44">
        <v>218</v>
      </c>
    </row>
    <row r="148" spans="1:16" ht="15.75" thickBot="1">
      <c r="A148" s="38"/>
      <c r="B148" s="52"/>
      <c r="C148" s="39"/>
      <c r="D148" s="532"/>
      <c r="E148" s="59">
        <v>92</v>
      </c>
      <c r="F148" s="41" t="s">
        <v>29</v>
      </c>
      <c r="G148" s="535"/>
      <c r="H148" s="50">
        <v>250</v>
      </c>
      <c r="I148" s="63" t="s">
        <v>24</v>
      </c>
      <c r="J148" s="47" t="s">
        <v>25</v>
      </c>
      <c r="K148" s="230">
        <v>22</v>
      </c>
      <c r="L148" s="230">
        <v>34</v>
      </c>
      <c r="M148" s="230">
        <v>15</v>
      </c>
      <c r="N148" s="48">
        <v>230</v>
      </c>
      <c r="O148" s="48">
        <v>217.33333333333334</v>
      </c>
      <c r="P148" s="261">
        <f t="shared" ref="P148:P149" si="10">100*(N148*(K148+L148+M148))/(H148*1000)</f>
        <v>6.532</v>
      </c>
    </row>
    <row r="149" spans="1:16" ht="24" customHeight="1">
      <c r="A149" s="38"/>
      <c r="B149" s="52"/>
      <c r="C149" s="39"/>
      <c r="D149" s="532"/>
      <c r="E149" s="33">
        <v>93</v>
      </c>
      <c r="F149" s="41" t="s">
        <v>31</v>
      </c>
      <c r="G149" s="535"/>
      <c r="H149" s="35">
        <v>250</v>
      </c>
      <c r="I149" s="36" t="s">
        <v>25</v>
      </c>
      <c r="J149" s="36" t="s">
        <v>25</v>
      </c>
      <c r="K149" s="36">
        <v>1</v>
      </c>
      <c r="L149" s="36">
        <v>0</v>
      </c>
      <c r="M149" s="36">
        <v>0</v>
      </c>
      <c r="N149" s="37">
        <v>230</v>
      </c>
      <c r="O149" s="37">
        <v>230</v>
      </c>
      <c r="P149" s="261">
        <f t="shared" si="10"/>
        <v>9.1999999999999998E-2</v>
      </c>
    </row>
    <row r="150" spans="1:16">
      <c r="A150" s="38"/>
      <c r="B150" s="52"/>
      <c r="C150" s="39"/>
      <c r="D150" s="532"/>
      <c r="E150" s="435">
        <v>94</v>
      </c>
      <c r="F150" s="41" t="s">
        <v>59</v>
      </c>
      <c r="G150" s="535"/>
      <c r="H150" s="45">
        <v>250</v>
      </c>
      <c r="I150" s="43" t="s">
        <v>25</v>
      </c>
      <c r="J150" s="43" t="s">
        <v>25</v>
      </c>
      <c r="K150" s="229">
        <v>1</v>
      </c>
      <c r="L150" s="229">
        <v>2</v>
      </c>
      <c r="M150" s="229">
        <v>2</v>
      </c>
      <c r="N150" s="44">
        <v>227.66666666666666</v>
      </c>
      <c r="O150" s="44">
        <v>226.33333333333334</v>
      </c>
      <c r="P150" s="261">
        <f>100*(N150*(K150+L150+M150)+N151*(K151+L151+M151))/(H150*1000)</f>
        <v>0.5465333333333332</v>
      </c>
    </row>
    <row r="151" spans="1:16" ht="15.75" thickBot="1">
      <c r="A151" s="38"/>
      <c r="B151" s="52"/>
      <c r="C151" s="39"/>
      <c r="D151" s="532"/>
      <c r="E151" s="454"/>
      <c r="F151" s="41" t="s">
        <v>51</v>
      </c>
      <c r="G151" s="535"/>
      <c r="H151" s="46"/>
      <c r="I151" s="47" t="s">
        <v>24</v>
      </c>
      <c r="J151" s="47" t="s">
        <v>25</v>
      </c>
      <c r="K151" s="47">
        <v>0</v>
      </c>
      <c r="L151" s="47">
        <v>0</v>
      </c>
      <c r="M151" s="47">
        <v>1</v>
      </c>
      <c r="N151" s="48">
        <v>228</v>
      </c>
      <c r="O151" s="48">
        <v>227.33333333333334</v>
      </c>
    </row>
    <row r="152" spans="1:16" ht="15.75" thickBot="1">
      <c r="A152" s="38"/>
      <c r="B152" s="52"/>
      <c r="C152" s="39"/>
      <c r="D152" s="532"/>
      <c r="E152" s="64">
        <v>95</v>
      </c>
      <c r="F152" s="41" t="s">
        <v>31</v>
      </c>
      <c r="G152" s="535"/>
      <c r="H152" s="65">
        <v>160</v>
      </c>
      <c r="I152" s="66" t="s">
        <v>25</v>
      </c>
      <c r="J152" s="66" t="s">
        <v>25</v>
      </c>
      <c r="K152" s="66">
        <v>0.1</v>
      </c>
      <c r="L152" s="66">
        <v>0</v>
      </c>
      <c r="M152" s="66">
        <v>0</v>
      </c>
      <c r="N152" s="67">
        <v>230</v>
      </c>
      <c r="O152" s="67">
        <v>230</v>
      </c>
      <c r="P152" s="261">
        <f>100*(N152*(K152+L152+M152)+N153*(K153+L153+M153))/(H152*1000)</f>
        <v>2.6581250000000001</v>
      </c>
    </row>
    <row r="153" spans="1:16" ht="15.75" thickBot="1">
      <c r="A153" s="38"/>
      <c r="B153" s="52"/>
      <c r="C153" s="39"/>
      <c r="D153" s="533"/>
      <c r="E153" s="64">
        <v>96</v>
      </c>
      <c r="F153" s="41" t="s">
        <v>73</v>
      </c>
      <c r="G153" s="536"/>
      <c r="H153" s="65">
        <v>63</v>
      </c>
      <c r="I153" s="81" t="s">
        <v>74</v>
      </c>
      <c r="J153" s="66" t="s">
        <v>75</v>
      </c>
      <c r="K153" s="66">
        <v>6</v>
      </c>
      <c r="L153" s="66">
        <v>6</v>
      </c>
      <c r="M153" s="66">
        <v>6</v>
      </c>
      <c r="N153" s="67">
        <v>235</v>
      </c>
      <c r="O153" s="67">
        <v>235</v>
      </c>
      <c r="P153" s="261">
        <f t="shared" ref="P153" si="11">100*(N153*(K153+L153+M153))/(H153*1000)</f>
        <v>6.7142857142857144</v>
      </c>
    </row>
    <row r="154" spans="1:16" ht="24" customHeight="1">
      <c r="A154" s="38"/>
      <c r="B154" s="52"/>
      <c r="C154" s="39"/>
      <c r="D154" s="525" t="s">
        <v>76</v>
      </c>
      <c r="E154" s="33">
        <v>97</v>
      </c>
      <c r="F154" s="41" t="s">
        <v>31</v>
      </c>
      <c r="G154" s="528" t="s">
        <v>76</v>
      </c>
      <c r="H154" s="60">
        <v>100</v>
      </c>
      <c r="I154" s="36" t="s">
        <v>25</v>
      </c>
      <c r="J154" s="36" t="s">
        <v>25</v>
      </c>
      <c r="K154" s="232">
        <v>12</v>
      </c>
      <c r="L154" s="232">
        <v>10</v>
      </c>
      <c r="M154" s="232">
        <v>7</v>
      </c>
      <c r="N154" s="37">
        <v>238.66666666666666</v>
      </c>
      <c r="O154" s="37">
        <v>221.66666666666666</v>
      </c>
      <c r="P154" s="261">
        <f t="shared" ref="P154:P160" si="12">100*(N154*(K154+L154+M154))/(H154*1000)</f>
        <v>6.9213333333333322</v>
      </c>
    </row>
    <row r="155" spans="1:16">
      <c r="A155" s="38"/>
      <c r="B155" s="52"/>
      <c r="C155" s="39"/>
      <c r="D155" s="526"/>
      <c r="E155" s="40">
        <v>98</v>
      </c>
      <c r="F155" s="41" t="s">
        <v>59</v>
      </c>
      <c r="G155" s="509"/>
      <c r="H155" s="42">
        <v>250</v>
      </c>
      <c r="I155" s="43" t="s">
        <v>25</v>
      </c>
      <c r="J155" s="43" t="s">
        <v>25</v>
      </c>
      <c r="K155" s="43">
        <v>15</v>
      </c>
      <c r="L155" s="43">
        <v>29</v>
      </c>
      <c r="M155" s="43">
        <v>33</v>
      </c>
      <c r="N155" s="44">
        <v>225</v>
      </c>
      <c r="O155" s="44">
        <v>212.33333333333334</v>
      </c>
      <c r="P155" s="261">
        <f t="shared" si="12"/>
        <v>6.93</v>
      </c>
    </row>
    <row r="156" spans="1:16" ht="15.75" thickBot="1">
      <c r="A156" s="38"/>
      <c r="B156" s="52"/>
      <c r="C156" s="39"/>
      <c r="D156" s="527"/>
      <c r="E156" s="59">
        <v>99</v>
      </c>
      <c r="F156" s="41" t="s">
        <v>49</v>
      </c>
      <c r="G156" s="529"/>
      <c r="H156" s="46">
        <v>400</v>
      </c>
      <c r="I156" s="47" t="s">
        <v>25</v>
      </c>
      <c r="J156" s="47" t="s">
        <v>25</v>
      </c>
      <c r="K156" s="47">
        <v>0</v>
      </c>
      <c r="L156" s="47">
        <v>10</v>
      </c>
      <c r="M156" s="47">
        <v>4</v>
      </c>
      <c r="N156" s="48">
        <v>230</v>
      </c>
      <c r="O156" s="48">
        <v>227</v>
      </c>
      <c r="P156" s="261">
        <f t="shared" si="12"/>
        <v>0.80500000000000005</v>
      </c>
    </row>
    <row r="157" spans="1:16" ht="24.75" thickBot="1">
      <c r="A157" s="38"/>
      <c r="B157" s="52"/>
      <c r="C157" s="39"/>
      <c r="D157" s="69" t="s">
        <v>77</v>
      </c>
      <c r="E157" s="64">
        <v>100</v>
      </c>
      <c r="F157" s="41" t="s">
        <v>31</v>
      </c>
      <c r="G157" s="70" t="s">
        <v>77</v>
      </c>
      <c r="H157" s="65">
        <v>160</v>
      </c>
      <c r="I157" s="66" t="s">
        <v>25</v>
      </c>
      <c r="J157" s="66" t="s">
        <v>25</v>
      </c>
      <c r="K157" s="66">
        <v>10</v>
      </c>
      <c r="L157" s="66">
        <v>5</v>
      </c>
      <c r="M157" s="66">
        <v>6</v>
      </c>
      <c r="N157" s="67">
        <v>234</v>
      </c>
      <c r="O157" s="67">
        <v>227</v>
      </c>
      <c r="P157" s="261">
        <f t="shared" si="12"/>
        <v>3.07125</v>
      </c>
    </row>
    <row r="158" spans="1:16" ht="15.75" thickBot="1">
      <c r="A158" s="38"/>
      <c r="B158" s="52"/>
      <c r="C158" s="39"/>
      <c r="D158" s="525" t="s">
        <v>78</v>
      </c>
      <c r="E158" s="64">
        <v>101</v>
      </c>
      <c r="F158" s="41" t="s">
        <v>31</v>
      </c>
      <c r="G158" s="528" t="s">
        <v>78</v>
      </c>
      <c r="H158" s="71">
        <v>40</v>
      </c>
      <c r="I158" s="66" t="s">
        <v>25</v>
      </c>
      <c r="J158" s="66" t="s">
        <v>25</v>
      </c>
      <c r="K158" s="234">
        <v>0</v>
      </c>
      <c r="L158" s="234">
        <v>3</v>
      </c>
      <c r="M158" s="234">
        <v>5</v>
      </c>
      <c r="N158" s="67">
        <v>232</v>
      </c>
      <c r="O158" s="67">
        <v>228.66666666666666</v>
      </c>
      <c r="P158" s="261">
        <f t="shared" si="12"/>
        <v>4.6399999999999997</v>
      </c>
    </row>
    <row r="159" spans="1:16" ht="15" customHeight="1">
      <c r="A159" s="38"/>
      <c r="B159" s="52"/>
      <c r="C159" s="39"/>
      <c r="D159" s="526"/>
      <c r="E159" s="33">
        <v>102</v>
      </c>
      <c r="F159" s="82" t="s">
        <v>31</v>
      </c>
      <c r="G159" s="509"/>
      <c r="H159" s="60">
        <v>250</v>
      </c>
      <c r="I159" s="36" t="s">
        <v>25</v>
      </c>
      <c r="J159" s="36" t="s">
        <v>25</v>
      </c>
      <c r="K159" s="232">
        <v>4</v>
      </c>
      <c r="L159" s="232">
        <v>12</v>
      </c>
      <c r="M159" s="232">
        <v>15</v>
      </c>
      <c r="N159" s="37">
        <v>221.33333333333334</v>
      </c>
      <c r="O159" s="37">
        <v>214</v>
      </c>
      <c r="P159" s="261">
        <f t="shared" si="12"/>
        <v>2.7445333333333335</v>
      </c>
    </row>
    <row r="160" spans="1:16">
      <c r="A160" s="38"/>
      <c r="B160" s="52"/>
      <c r="C160" s="39"/>
      <c r="D160" s="526"/>
      <c r="E160" s="40">
        <v>103</v>
      </c>
      <c r="F160" s="41" t="s">
        <v>59</v>
      </c>
      <c r="G160" s="509"/>
      <c r="H160" s="45">
        <v>250</v>
      </c>
      <c r="I160" s="43" t="s">
        <v>25</v>
      </c>
      <c r="J160" s="43" t="s">
        <v>25</v>
      </c>
      <c r="K160" s="229">
        <v>4</v>
      </c>
      <c r="L160" s="229">
        <v>2</v>
      </c>
      <c r="M160" s="229">
        <v>12</v>
      </c>
      <c r="N160" s="44">
        <v>227</v>
      </c>
      <c r="O160" s="44">
        <v>221.66666666666666</v>
      </c>
      <c r="P160" s="261">
        <f t="shared" si="12"/>
        <v>1.6344000000000001</v>
      </c>
    </row>
    <row r="161" spans="1:16">
      <c r="A161" s="38"/>
      <c r="B161" s="52"/>
      <c r="C161" s="39"/>
      <c r="D161" s="526"/>
      <c r="E161" s="435">
        <v>104</v>
      </c>
      <c r="F161" s="41" t="s">
        <v>49</v>
      </c>
      <c r="G161" s="509"/>
      <c r="H161" s="45">
        <v>100</v>
      </c>
      <c r="I161" s="43" t="s">
        <v>25</v>
      </c>
      <c r="J161" s="43" t="s">
        <v>25</v>
      </c>
      <c r="K161" s="229">
        <v>1</v>
      </c>
      <c r="L161" s="229">
        <v>0</v>
      </c>
      <c r="M161" s="229">
        <v>11</v>
      </c>
      <c r="N161" s="44">
        <v>228.66666666666666</v>
      </c>
      <c r="O161" s="44">
        <v>225.33333333333334</v>
      </c>
      <c r="P161" s="261">
        <f>100*(N161*(K161+L161+M161)+N162*(K162+L162+M162)+N163*(K163+L163+M163)+N164*(K164+L164+M164))/(H161*1000)</f>
        <v>14.782666666666666</v>
      </c>
    </row>
    <row r="162" spans="1:16">
      <c r="A162" s="38"/>
      <c r="B162" s="52"/>
      <c r="C162" s="39"/>
      <c r="D162" s="526"/>
      <c r="E162" s="435"/>
      <c r="F162" s="41" t="s">
        <v>51</v>
      </c>
      <c r="G162" s="509"/>
      <c r="H162" s="45"/>
      <c r="I162" s="43" t="s">
        <v>25</v>
      </c>
      <c r="J162" s="43" t="s">
        <v>25</v>
      </c>
      <c r="K162" s="229">
        <v>3</v>
      </c>
      <c r="L162" s="229">
        <v>10</v>
      </c>
      <c r="M162" s="229">
        <v>3</v>
      </c>
      <c r="N162" s="44">
        <v>228</v>
      </c>
      <c r="O162" s="44">
        <v>225.33333333333334</v>
      </c>
    </row>
    <row r="163" spans="1:16">
      <c r="A163" s="38"/>
      <c r="B163" s="52"/>
      <c r="C163" s="39"/>
      <c r="D163" s="526"/>
      <c r="E163" s="435"/>
      <c r="F163" s="41" t="s">
        <v>52</v>
      </c>
      <c r="G163" s="509"/>
      <c r="H163" s="45"/>
      <c r="I163" s="43" t="s">
        <v>25</v>
      </c>
      <c r="J163" s="43" t="s">
        <v>25</v>
      </c>
      <c r="K163" s="229">
        <v>16</v>
      </c>
      <c r="L163" s="229">
        <v>5</v>
      </c>
      <c r="M163" s="229">
        <v>1</v>
      </c>
      <c r="N163" s="44">
        <v>228.66666666666666</v>
      </c>
      <c r="O163" s="44">
        <v>222</v>
      </c>
    </row>
    <row r="164" spans="1:16">
      <c r="A164" s="38"/>
      <c r="B164" s="52"/>
      <c r="C164" s="39"/>
      <c r="D164" s="526"/>
      <c r="E164" s="40">
        <v>105</v>
      </c>
      <c r="F164" s="41" t="s">
        <v>32</v>
      </c>
      <c r="G164" s="509"/>
      <c r="H164" s="45">
        <v>250</v>
      </c>
      <c r="I164" s="43" t="s">
        <v>25</v>
      </c>
      <c r="J164" s="43" t="s">
        <v>25</v>
      </c>
      <c r="K164" s="229">
        <v>3</v>
      </c>
      <c r="L164" s="229">
        <v>6</v>
      </c>
      <c r="M164" s="229">
        <v>5</v>
      </c>
      <c r="N164" s="44">
        <v>240</v>
      </c>
      <c r="O164" s="44">
        <v>235.33333333333334</v>
      </c>
      <c r="P164" s="261">
        <f t="shared" ref="P164" si="13">100*(N164*(K164+L164+M164))/(H164*1000)</f>
        <v>1.3440000000000001</v>
      </c>
    </row>
    <row r="165" spans="1:16">
      <c r="A165" s="38"/>
      <c r="B165" s="52"/>
      <c r="C165" s="39"/>
      <c r="D165" s="526"/>
      <c r="E165" s="435">
        <v>106</v>
      </c>
      <c r="F165" s="41" t="s">
        <v>50</v>
      </c>
      <c r="G165" s="509"/>
      <c r="H165" s="45">
        <v>160</v>
      </c>
      <c r="I165" s="43" t="s">
        <v>25</v>
      </c>
      <c r="J165" s="43" t="s">
        <v>25</v>
      </c>
      <c r="K165" s="229">
        <v>3</v>
      </c>
      <c r="L165" s="229">
        <v>4</v>
      </c>
      <c r="M165" s="229">
        <v>5</v>
      </c>
      <c r="N165" s="44">
        <v>239.66666666666666</v>
      </c>
      <c r="O165" s="44">
        <v>229</v>
      </c>
      <c r="P165" s="261">
        <f>100*(N165*(K165+L165+M165)+N166*(K166+L166+M166))/(H165*1000)</f>
        <v>4.1908333333333339</v>
      </c>
    </row>
    <row r="166" spans="1:16" ht="15.75" thickBot="1">
      <c r="A166" s="38"/>
      <c r="B166" s="52"/>
      <c r="C166" s="39"/>
      <c r="D166" s="526"/>
      <c r="E166" s="454"/>
      <c r="F166" s="41" t="s">
        <v>51</v>
      </c>
      <c r="G166" s="509"/>
      <c r="H166" s="50"/>
      <c r="I166" s="47" t="s">
        <v>25</v>
      </c>
      <c r="J166" s="47" t="s">
        <v>25</v>
      </c>
      <c r="K166" s="230">
        <v>1</v>
      </c>
      <c r="L166" s="230">
        <v>13</v>
      </c>
      <c r="M166" s="230">
        <v>2</v>
      </c>
      <c r="N166" s="48">
        <v>239.33333333333334</v>
      </c>
      <c r="O166" s="48">
        <v>228</v>
      </c>
    </row>
    <row r="167" spans="1:16">
      <c r="A167" s="38"/>
      <c r="B167" s="52"/>
      <c r="C167" s="39"/>
      <c r="D167" s="526"/>
      <c r="E167" s="33">
        <v>107</v>
      </c>
      <c r="F167" s="82" t="s">
        <v>79</v>
      </c>
      <c r="G167" s="509"/>
      <c r="H167" s="60">
        <v>100</v>
      </c>
      <c r="I167" s="36" t="s">
        <v>25</v>
      </c>
      <c r="J167" s="36" t="s">
        <v>25</v>
      </c>
      <c r="K167" s="232">
        <v>4</v>
      </c>
      <c r="L167" s="232">
        <v>2</v>
      </c>
      <c r="M167" s="232">
        <v>1</v>
      </c>
      <c r="N167" s="37">
        <v>236.66666666666666</v>
      </c>
      <c r="O167" s="37">
        <v>235</v>
      </c>
      <c r="P167" s="261">
        <f t="shared" ref="P167:P171" si="14">100*(N167*(K167+L167+M167))/(H167*1000)</f>
        <v>1.6566666666666665</v>
      </c>
    </row>
    <row r="168" spans="1:16">
      <c r="A168" s="38"/>
      <c r="B168" s="52"/>
      <c r="C168" s="39"/>
      <c r="D168" s="526"/>
      <c r="E168" s="40">
        <v>108</v>
      </c>
      <c r="F168" s="41" t="s">
        <v>80</v>
      </c>
      <c r="G168" s="509"/>
      <c r="H168" s="42">
        <v>160</v>
      </c>
      <c r="I168" s="43" t="s">
        <v>25</v>
      </c>
      <c r="J168" s="43" t="s">
        <v>25</v>
      </c>
      <c r="K168" s="43">
        <v>2</v>
      </c>
      <c r="L168" s="43">
        <v>0</v>
      </c>
      <c r="M168" s="43">
        <v>2</v>
      </c>
      <c r="N168" s="44">
        <v>238.66666666666666</v>
      </c>
      <c r="O168" s="44">
        <v>237.33333333333334</v>
      </c>
      <c r="P168" s="261">
        <f t="shared" si="14"/>
        <v>0.59666666666666657</v>
      </c>
    </row>
    <row r="169" spans="1:16">
      <c r="A169" s="38"/>
      <c r="B169" s="52"/>
      <c r="C169" s="39"/>
      <c r="D169" s="526"/>
      <c r="E169" s="40">
        <v>109</v>
      </c>
      <c r="F169" s="41" t="s">
        <v>81</v>
      </c>
      <c r="G169" s="509"/>
      <c r="H169" s="42">
        <v>250</v>
      </c>
      <c r="I169" s="43" t="s">
        <v>25</v>
      </c>
      <c r="J169" s="43" t="s">
        <v>25</v>
      </c>
      <c r="K169" s="43">
        <v>0</v>
      </c>
      <c r="L169" s="43">
        <v>4</v>
      </c>
      <c r="M169" s="43">
        <v>0</v>
      </c>
      <c r="N169" s="44">
        <v>238</v>
      </c>
      <c r="O169" s="44">
        <v>237.33333333333334</v>
      </c>
      <c r="P169" s="261">
        <f t="shared" si="14"/>
        <v>0.38080000000000003</v>
      </c>
    </row>
    <row r="170" spans="1:16">
      <c r="A170" s="38"/>
      <c r="B170" s="52"/>
      <c r="C170" s="39"/>
      <c r="D170" s="526"/>
      <c r="E170" s="40">
        <v>110</v>
      </c>
      <c r="F170" s="41" t="s">
        <v>82</v>
      </c>
      <c r="G170" s="509"/>
      <c r="H170" s="42">
        <v>160</v>
      </c>
      <c r="I170" s="43" t="s">
        <v>25</v>
      </c>
      <c r="J170" s="43" t="s">
        <v>25</v>
      </c>
      <c r="K170" s="43">
        <v>0</v>
      </c>
      <c r="L170" s="43">
        <v>4</v>
      </c>
      <c r="M170" s="43">
        <v>0</v>
      </c>
      <c r="N170" s="44">
        <v>238</v>
      </c>
      <c r="O170" s="44">
        <v>237.33333333333334</v>
      </c>
      <c r="P170" s="261">
        <f t="shared" si="14"/>
        <v>0.59499999999999997</v>
      </c>
    </row>
    <row r="171" spans="1:16" ht="15.75" thickBot="1">
      <c r="A171" s="72"/>
      <c r="B171" s="52"/>
      <c r="C171" s="73"/>
      <c r="D171" s="530"/>
      <c r="E171" s="59">
        <v>111</v>
      </c>
      <c r="F171" s="41" t="s">
        <v>83</v>
      </c>
      <c r="G171" s="517"/>
      <c r="H171" s="46">
        <v>63</v>
      </c>
      <c r="I171" s="47" t="s">
        <v>25</v>
      </c>
      <c r="J171" s="47" t="s">
        <v>25</v>
      </c>
      <c r="K171" s="47">
        <v>0</v>
      </c>
      <c r="L171" s="47">
        <v>0</v>
      </c>
      <c r="M171" s="47">
        <v>2</v>
      </c>
      <c r="N171" s="48">
        <v>240</v>
      </c>
      <c r="O171" s="48">
        <v>238.66666666666666</v>
      </c>
      <c r="P171" s="261">
        <f t="shared" si="14"/>
        <v>0.76190476190476186</v>
      </c>
    </row>
    <row r="172" spans="1:16" ht="24" customHeight="1">
      <c r="A172" s="31"/>
      <c r="B172" s="52"/>
      <c r="C172" s="522" t="s">
        <v>84</v>
      </c>
      <c r="D172" s="518" t="s">
        <v>85</v>
      </c>
      <c r="E172" s="434">
        <v>112</v>
      </c>
      <c r="F172" s="41" t="s">
        <v>50</v>
      </c>
      <c r="G172" s="501" t="s">
        <v>85</v>
      </c>
      <c r="H172" s="35">
        <v>160</v>
      </c>
      <c r="I172" s="36" t="s">
        <v>25</v>
      </c>
      <c r="J172" s="36" t="s">
        <v>38</v>
      </c>
      <c r="K172" s="36">
        <v>0.7</v>
      </c>
      <c r="L172" s="36">
        <v>0.2</v>
      </c>
      <c r="M172" s="36">
        <v>0.1</v>
      </c>
      <c r="N172" s="37">
        <v>224.66666666666666</v>
      </c>
      <c r="O172" s="37">
        <v>223</v>
      </c>
      <c r="P172" s="261">
        <f>100*(N172*(K172+L172+M172)+N173*(K173+L173+M173))/(H172*1000)</f>
        <v>0.35135416666666663</v>
      </c>
    </row>
    <row r="173" spans="1:16">
      <c r="A173" s="38"/>
      <c r="B173" s="52"/>
      <c r="C173" s="523"/>
      <c r="D173" s="518"/>
      <c r="E173" s="435"/>
      <c r="F173" s="41" t="s">
        <v>51</v>
      </c>
      <c r="G173" s="501"/>
      <c r="H173" s="42"/>
      <c r="I173" s="43" t="s">
        <v>25</v>
      </c>
      <c r="J173" s="43" t="s">
        <v>38</v>
      </c>
      <c r="K173" s="43">
        <v>0.8</v>
      </c>
      <c r="L173" s="43">
        <v>0.7</v>
      </c>
      <c r="M173" s="43">
        <v>0</v>
      </c>
      <c r="N173" s="44">
        <v>225</v>
      </c>
      <c r="O173" s="44">
        <v>223.33333333333334</v>
      </c>
    </row>
    <row r="174" spans="1:16">
      <c r="A174" s="38"/>
      <c r="B174" s="52"/>
      <c r="C174" s="523"/>
      <c r="D174" s="518"/>
      <c r="E174" s="435">
        <v>113</v>
      </c>
      <c r="F174" s="41" t="s">
        <v>32</v>
      </c>
      <c r="G174" s="501"/>
      <c r="H174" s="42">
        <v>250</v>
      </c>
      <c r="I174" s="43" t="s">
        <v>25</v>
      </c>
      <c r="J174" s="43" t="s">
        <v>38</v>
      </c>
      <c r="K174" s="43">
        <v>0</v>
      </c>
      <c r="L174" s="43">
        <v>1</v>
      </c>
      <c r="M174" s="43">
        <v>0</v>
      </c>
      <c r="N174" s="44">
        <v>231</v>
      </c>
      <c r="O174" s="44">
        <v>228.33333333333334</v>
      </c>
      <c r="P174" s="261">
        <f>100*(N174*(K174+L174+M174)+N175*(K175+L175+M175))/(H174*1000)</f>
        <v>0.27693333333333331</v>
      </c>
    </row>
    <row r="175" spans="1:16">
      <c r="A175" s="38"/>
      <c r="B175" s="52"/>
      <c r="C175" s="523"/>
      <c r="D175" s="518"/>
      <c r="E175" s="435"/>
      <c r="F175" s="41" t="s">
        <v>51</v>
      </c>
      <c r="G175" s="501"/>
      <c r="H175" s="42"/>
      <c r="I175" s="43" t="s">
        <v>25</v>
      </c>
      <c r="J175" s="43" t="s">
        <v>38</v>
      </c>
      <c r="K175" s="43">
        <v>2</v>
      </c>
      <c r="L175" s="43">
        <v>0</v>
      </c>
      <c r="M175" s="43">
        <v>0</v>
      </c>
      <c r="N175" s="44">
        <v>230.66666666666666</v>
      </c>
      <c r="O175" s="44">
        <v>228.66666666666666</v>
      </c>
    </row>
    <row r="176" spans="1:16">
      <c r="A176" s="38"/>
      <c r="B176" s="52"/>
      <c r="C176" s="523"/>
      <c r="D176" s="518"/>
      <c r="E176" s="435"/>
      <c r="F176" s="41" t="s">
        <v>52</v>
      </c>
      <c r="G176" s="501"/>
      <c r="H176" s="42"/>
      <c r="I176" s="43" t="s">
        <v>25</v>
      </c>
      <c r="J176" s="43" t="s">
        <v>38</v>
      </c>
      <c r="K176" s="54">
        <v>0</v>
      </c>
      <c r="L176" s="54">
        <v>1</v>
      </c>
      <c r="M176" s="54">
        <v>2</v>
      </c>
      <c r="N176" s="44">
        <v>231.33333333333334</v>
      </c>
      <c r="O176" s="44">
        <v>228</v>
      </c>
    </row>
    <row r="177" spans="1:16">
      <c r="A177" s="38"/>
      <c r="B177" s="52"/>
      <c r="C177" s="523"/>
      <c r="D177" s="518"/>
      <c r="E177" s="40">
        <v>114</v>
      </c>
      <c r="F177" s="41" t="s">
        <v>31</v>
      </c>
      <c r="G177" s="501"/>
      <c r="H177" s="42">
        <v>160</v>
      </c>
      <c r="I177" s="43" t="s">
        <v>25</v>
      </c>
      <c r="J177" s="43" t="s">
        <v>38</v>
      </c>
      <c r="K177" s="43">
        <v>0</v>
      </c>
      <c r="L177" s="43">
        <v>0</v>
      </c>
      <c r="M177" s="43">
        <v>0.2</v>
      </c>
      <c r="N177" s="44">
        <v>228.66666666666666</v>
      </c>
      <c r="O177" s="44">
        <v>227.33333333333334</v>
      </c>
      <c r="P177" s="261">
        <f t="shared" ref="P177" si="15">100*(N177*(K177+L177+M177))/(H177*1000)</f>
        <v>2.8583333333333332E-2</v>
      </c>
    </row>
    <row r="178" spans="1:16">
      <c r="A178" s="38"/>
      <c r="B178" s="52"/>
      <c r="C178" s="523"/>
      <c r="D178" s="518"/>
      <c r="E178" s="435">
        <v>115</v>
      </c>
      <c r="F178" s="41" t="s">
        <v>59</v>
      </c>
      <c r="G178" s="501"/>
      <c r="H178" s="42">
        <v>160</v>
      </c>
      <c r="I178" s="43" t="s">
        <v>25</v>
      </c>
      <c r="J178" s="43" t="s">
        <v>38</v>
      </c>
      <c r="K178" s="43">
        <v>0.3</v>
      </c>
      <c r="L178" s="43">
        <v>0.4</v>
      </c>
      <c r="M178" s="43">
        <v>0</v>
      </c>
      <c r="N178" s="44">
        <v>222.33333333333334</v>
      </c>
      <c r="O178" s="44">
        <v>221.33333333333334</v>
      </c>
      <c r="P178" s="261">
        <f>100*(N178*(K178+L178+M178)+N179*(K179+L179+M179)+N180*(K180+L180+M180))/(H178*1000)</f>
        <v>0.15277083333333333</v>
      </c>
    </row>
    <row r="179" spans="1:16">
      <c r="A179" s="38"/>
      <c r="B179" s="52"/>
      <c r="C179" s="523"/>
      <c r="D179" s="518"/>
      <c r="E179" s="435"/>
      <c r="F179" s="41" t="s">
        <v>51</v>
      </c>
      <c r="G179" s="501"/>
      <c r="H179" s="42"/>
      <c r="I179" s="43" t="s">
        <v>25</v>
      </c>
      <c r="J179" s="43" t="s">
        <v>38</v>
      </c>
      <c r="K179" s="43">
        <v>0</v>
      </c>
      <c r="L179" s="43">
        <v>0.2</v>
      </c>
      <c r="M179" s="43">
        <v>0</v>
      </c>
      <c r="N179" s="44">
        <v>222.66666666666666</v>
      </c>
      <c r="O179" s="44">
        <v>222</v>
      </c>
      <c r="P179" s="261"/>
    </row>
    <row r="180" spans="1:16" ht="15.75" thickBot="1">
      <c r="A180" s="38"/>
      <c r="B180" s="52"/>
      <c r="C180" s="523"/>
      <c r="D180" s="519"/>
      <c r="E180" s="454"/>
      <c r="F180" s="41" t="s">
        <v>52</v>
      </c>
      <c r="G180" s="502"/>
      <c r="H180" s="46"/>
      <c r="I180" s="47" t="s">
        <v>25</v>
      </c>
      <c r="J180" s="47" t="s">
        <v>38</v>
      </c>
      <c r="K180" s="63">
        <v>0</v>
      </c>
      <c r="L180" s="63">
        <v>0</v>
      </c>
      <c r="M180" s="63">
        <v>0.2</v>
      </c>
      <c r="N180" s="48">
        <v>221.33333333333334</v>
      </c>
      <c r="O180" s="48">
        <v>220.33333333333334</v>
      </c>
    </row>
    <row r="181" spans="1:16" ht="15" customHeight="1">
      <c r="A181" s="38"/>
      <c r="B181" s="52"/>
      <c r="C181" s="523"/>
      <c r="D181" s="510" t="s">
        <v>86</v>
      </c>
      <c r="E181" s="434">
        <v>116</v>
      </c>
      <c r="F181" s="41" t="s">
        <v>23</v>
      </c>
      <c r="G181" s="508" t="s">
        <v>86</v>
      </c>
      <c r="H181" s="35">
        <v>160</v>
      </c>
      <c r="I181" s="36" t="s">
        <v>25</v>
      </c>
      <c r="J181" s="36" t="s">
        <v>25</v>
      </c>
      <c r="K181" s="88">
        <v>20</v>
      </c>
      <c r="L181" s="88">
        <v>37</v>
      </c>
      <c r="M181" s="88">
        <v>36</v>
      </c>
      <c r="N181" s="37">
        <v>230.66666666666666</v>
      </c>
      <c r="O181" s="37">
        <v>225</v>
      </c>
      <c r="P181" s="261">
        <f>100*(N181*(K181+L181+M181)+N182*(K182+L182+M182))/(H181*1000)</f>
        <v>24.524374999999999</v>
      </c>
    </row>
    <row r="182" spans="1:16">
      <c r="A182" s="38"/>
      <c r="B182" s="52"/>
      <c r="C182" s="523"/>
      <c r="D182" s="511"/>
      <c r="E182" s="435"/>
      <c r="F182" s="41" t="s">
        <v>71</v>
      </c>
      <c r="G182" s="509"/>
      <c r="H182" s="42"/>
      <c r="I182" s="43" t="s">
        <v>25</v>
      </c>
      <c r="J182" s="43" t="s">
        <v>25</v>
      </c>
      <c r="K182" s="43">
        <v>30</v>
      </c>
      <c r="L182" s="43">
        <v>15</v>
      </c>
      <c r="M182" s="43">
        <v>32</v>
      </c>
      <c r="N182" s="44">
        <v>231</v>
      </c>
      <c r="O182" s="44">
        <v>226</v>
      </c>
    </row>
    <row r="183" spans="1:16">
      <c r="A183" s="38"/>
      <c r="B183" s="52"/>
      <c r="C183" s="523"/>
      <c r="D183" s="511"/>
      <c r="E183" s="435">
        <v>117</v>
      </c>
      <c r="F183" s="41" t="s">
        <v>37</v>
      </c>
      <c r="G183" s="509"/>
      <c r="H183" s="51">
        <v>160</v>
      </c>
      <c r="I183" s="54" t="s">
        <v>25</v>
      </c>
      <c r="J183" s="54" t="s">
        <v>25</v>
      </c>
      <c r="K183" s="43">
        <v>9</v>
      </c>
      <c r="L183" s="43">
        <v>26</v>
      </c>
      <c r="M183" s="43">
        <v>28</v>
      </c>
      <c r="N183" s="44">
        <v>232</v>
      </c>
      <c r="O183" s="44">
        <v>226.66666666666666</v>
      </c>
      <c r="P183" s="261">
        <f>100*(N183*(K183+L183+M183)+N184*(K184+L184+M184)+N185*(K185+L185+M185)+N186*(K186+L186+M186))/(H183*1000)</f>
        <v>20.57</v>
      </c>
    </row>
    <row r="184" spans="1:16">
      <c r="A184" s="38"/>
      <c r="B184" s="52"/>
      <c r="C184" s="523"/>
      <c r="D184" s="511"/>
      <c r="E184" s="435"/>
      <c r="F184" s="41" t="s">
        <v>71</v>
      </c>
      <c r="G184" s="509"/>
      <c r="H184" s="42"/>
      <c r="I184" s="43" t="s">
        <v>25</v>
      </c>
      <c r="J184" s="43" t="s">
        <v>25</v>
      </c>
      <c r="K184" s="54">
        <v>0</v>
      </c>
      <c r="L184" s="43">
        <v>19</v>
      </c>
      <c r="M184" s="54">
        <v>16</v>
      </c>
      <c r="N184" s="44">
        <v>233</v>
      </c>
      <c r="O184" s="44">
        <v>226.66666666666666</v>
      </c>
    </row>
    <row r="185" spans="1:16">
      <c r="A185" s="38"/>
      <c r="B185" s="52"/>
      <c r="C185" s="523"/>
      <c r="D185" s="511"/>
      <c r="E185" s="435"/>
      <c r="F185" s="41" t="s">
        <v>87</v>
      </c>
      <c r="G185" s="509"/>
      <c r="H185" s="42"/>
      <c r="I185" s="43" t="s">
        <v>25</v>
      </c>
      <c r="J185" s="43" t="s">
        <v>25</v>
      </c>
      <c r="K185" s="43">
        <v>8</v>
      </c>
      <c r="L185" s="43">
        <v>6</v>
      </c>
      <c r="M185" s="43">
        <v>10</v>
      </c>
      <c r="N185" s="44">
        <v>233.33333333333334</v>
      </c>
      <c r="O185" s="44">
        <v>227.33333333333334</v>
      </c>
    </row>
    <row r="186" spans="1:16">
      <c r="A186" s="38"/>
      <c r="B186" s="52"/>
      <c r="C186" s="523"/>
      <c r="D186" s="511"/>
      <c r="E186" s="40">
        <v>118</v>
      </c>
      <c r="F186" s="41" t="s">
        <v>88</v>
      </c>
      <c r="G186" s="509"/>
      <c r="H186" s="42">
        <v>250</v>
      </c>
      <c r="I186" s="43" t="s">
        <v>25</v>
      </c>
      <c r="J186" s="43" t="s">
        <v>25</v>
      </c>
      <c r="K186" s="43">
        <v>3</v>
      </c>
      <c r="L186" s="43">
        <v>0</v>
      </c>
      <c r="M186" s="43">
        <v>16</v>
      </c>
      <c r="N186" s="44">
        <v>239</v>
      </c>
      <c r="O186" s="44">
        <v>196</v>
      </c>
      <c r="P186" s="261">
        <f t="shared" ref="P186" si="16">100*(N186*(K186+L186+M186))/(H186*1000)</f>
        <v>1.8164</v>
      </c>
    </row>
    <row r="187" spans="1:16">
      <c r="A187" s="38"/>
      <c r="B187" s="52"/>
      <c r="C187" s="523"/>
      <c r="D187" s="511"/>
      <c r="E187" s="435">
        <v>119</v>
      </c>
      <c r="F187" s="41" t="s">
        <v>40</v>
      </c>
      <c r="G187" s="509"/>
      <c r="H187" s="42">
        <v>250</v>
      </c>
      <c r="I187" s="43" t="s">
        <v>25</v>
      </c>
      <c r="J187" s="43" t="s">
        <v>25</v>
      </c>
      <c r="K187" s="43">
        <v>5</v>
      </c>
      <c r="L187" s="43">
        <v>19</v>
      </c>
      <c r="M187" s="43">
        <v>19</v>
      </c>
      <c r="N187" s="44">
        <v>232.66666666666666</v>
      </c>
      <c r="O187" s="44">
        <v>226.66666666666666</v>
      </c>
      <c r="P187" s="261">
        <f>100*(N187*(K187+L187+M187)+N188*(K188+L188+M188)+N189*(K189+L189+M189)+N190*(K190+L190+M190))/(H187*1000)</f>
        <v>10.770399999999999</v>
      </c>
    </row>
    <row r="188" spans="1:16">
      <c r="A188" s="38"/>
      <c r="B188" s="52"/>
      <c r="C188" s="523"/>
      <c r="D188" s="511"/>
      <c r="E188" s="435"/>
      <c r="F188" s="41" t="s">
        <v>89</v>
      </c>
      <c r="G188" s="509"/>
      <c r="H188" s="42"/>
      <c r="I188" s="43" t="s">
        <v>25</v>
      </c>
      <c r="J188" s="43" t="s">
        <v>25</v>
      </c>
      <c r="K188" s="43">
        <v>6</v>
      </c>
      <c r="L188" s="43">
        <v>0</v>
      </c>
      <c r="M188" s="43">
        <v>3</v>
      </c>
      <c r="N188" s="44">
        <v>233.33333333333334</v>
      </c>
      <c r="O188" s="44">
        <v>229.33333333333334</v>
      </c>
    </row>
    <row r="189" spans="1:16">
      <c r="A189" s="38"/>
      <c r="B189" s="52"/>
      <c r="C189" s="523"/>
      <c r="D189" s="511"/>
      <c r="E189" s="435"/>
      <c r="F189" s="41" t="s">
        <v>87</v>
      </c>
      <c r="G189" s="509"/>
      <c r="H189" s="42"/>
      <c r="I189" s="43" t="s">
        <v>25</v>
      </c>
      <c r="J189" s="43" t="s">
        <v>25</v>
      </c>
      <c r="K189" s="43">
        <v>17</v>
      </c>
      <c r="L189" s="43">
        <v>8</v>
      </c>
      <c r="M189" s="43">
        <v>23</v>
      </c>
      <c r="N189" s="44">
        <v>232.66666666666666</v>
      </c>
      <c r="O189" s="44">
        <v>228</v>
      </c>
    </row>
    <row r="190" spans="1:16" ht="15.75" thickBot="1">
      <c r="A190" s="38"/>
      <c r="B190" s="52"/>
      <c r="C190" s="523"/>
      <c r="D190" s="516"/>
      <c r="E190" s="454"/>
      <c r="F190" s="41" t="s">
        <v>90</v>
      </c>
      <c r="G190" s="517"/>
      <c r="H190" s="84"/>
      <c r="I190" s="47" t="s">
        <v>25</v>
      </c>
      <c r="J190" s="47" t="s">
        <v>25</v>
      </c>
      <c r="K190" s="47">
        <v>8</v>
      </c>
      <c r="L190" s="47">
        <v>8</v>
      </c>
      <c r="M190" s="47"/>
      <c r="N190" s="48">
        <v>228.33333333333334</v>
      </c>
      <c r="O190" s="48">
        <v>225.33333333333334</v>
      </c>
    </row>
    <row r="191" spans="1:16" ht="24" customHeight="1">
      <c r="A191" s="38"/>
      <c r="B191" s="52"/>
      <c r="C191" s="523"/>
      <c r="D191" s="520" t="s">
        <v>91</v>
      </c>
      <c r="E191" s="434">
        <v>120</v>
      </c>
      <c r="F191" s="41" t="s">
        <v>49</v>
      </c>
      <c r="G191" s="515" t="s">
        <v>91</v>
      </c>
      <c r="H191" s="35">
        <v>160</v>
      </c>
      <c r="I191" s="36" t="s">
        <v>24</v>
      </c>
      <c r="J191" s="36" t="s">
        <v>25</v>
      </c>
      <c r="K191" s="88">
        <v>0</v>
      </c>
      <c r="L191" s="88">
        <v>2</v>
      </c>
      <c r="M191" s="88">
        <v>2</v>
      </c>
      <c r="N191" s="37">
        <v>225</v>
      </c>
      <c r="O191" s="37">
        <v>222.33333333333334</v>
      </c>
      <c r="P191" s="261">
        <f>100*(N191*(K191+L191+M191)+N192*(K192+L192+M192)+N193*(K193+L193+M193))/(H191*1000)</f>
        <v>3.625</v>
      </c>
    </row>
    <row r="192" spans="1:16">
      <c r="A192" s="38"/>
      <c r="B192" s="52"/>
      <c r="C192" s="523"/>
      <c r="D192" s="518"/>
      <c r="E192" s="435"/>
      <c r="F192" s="41" t="s">
        <v>71</v>
      </c>
      <c r="G192" s="501"/>
      <c r="H192" s="61"/>
      <c r="I192" s="17" t="s">
        <v>24</v>
      </c>
      <c r="J192" s="17" t="s">
        <v>25</v>
      </c>
      <c r="K192" s="43">
        <v>1</v>
      </c>
      <c r="L192" s="43">
        <v>0</v>
      </c>
      <c r="M192" s="43">
        <v>2</v>
      </c>
      <c r="N192" s="44">
        <v>229.33333333333334</v>
      </c>
      <c r="O192" s="44">
        <v>226.33333333333334</v>
      </c>
    </row>
    <row r="193" spans="1:16">
      <c r="A193" s="38"/>
      <c r="B193" s="52"/>
      <c r="C193" s="523"/>
      <c r="D193" s="518"/>
      <c r="E193" s="435"/>
      <c r="F193" s="41" t="s">
        <v>87</v>
      </c>
      <c r="G193" s="501"/>
      <c r="H193" s="42"/>
      <c r="I193" s="43" t="s">
        <v>24</v>
      </c>
      <c r="J193" s="43" t="s">
        <v>25</v>
      </c>
      <c r="K193" s="43">
        <v>7</v>
      </c>
      <c r="L193" s="43">
        <v>6</v>
      </c>
      <c r="M193" s="43">
        <v>5</v>
      </c>
      <c r="N193" s="44">
        <v>234</v>
      </c>
      <c r="O193" s="44">
        <v>230.33333333333334</v>
      </c>
    </row>
    <row r="194" spans="1:16">
      <c r="A194" s="38"/>
      <c r="B194" s="52"/>
      <c r="C194" s="523"/>
      <c r="D194" s="518"/>
      <c r="E194" s="40">
        <v>121</v>
      </c>
      <c r="F194" s="41" t="s">
        <v>92</v>
      </c>
      <c r="G194" s="501"/>
      <c r="H194" s="51">
        <v>100</v>
      </c>
      <c r="I194" s="54" t="s">
        <v>25</v>
      </c>
      <c r="J194" s="54" t="s">
        <v>25</v>
      </c>
      <c r="K194" s="43">
        <v>0</v>
      </c>
      <c r="L194" s="43">
        <v>5</v>
      </c>
      <c r="M194" s="43">
        <v>0</v>
      </c>
      <c r="N194" s="44">
        <v>231.33333333333334</v>
      </c>
      <c r="O194" s="44">
        <v>228</v>
      </c>
      <c r="P194" s="261">
        <f t="shared" ref="P194:P195" si="17">100*(N194*(K194+L194+M194))/(H194*1000)</f>
        <v>1.1566666666666667</v>
      </c>
    </row>
    <row r="195" spans="1:16" ht="15.75" thickBot="1">
      <c r="A195" s="38"/>
      <c r="B195" s="52"/>
      <c r="C195" s="523"/>
      <c r="D195" s="519"/>
      <c r="E195" s="59">
        <v>122</v>
      </c>
      <c r="F195" s="41" t="s">
        <v>59</v>
      </c>
      <c r="G195" s="502"/>
      <c r="H195" s="84">
        <v>60</v>
      </c>
      <c r="I195" s="63" t="s">
        <v>24</v>
      </c>
      <c r="J195" s="63" t="s">
        <v>25</v>
      </c>
      <c r="K195" s="47">
        <v>1</v>
      </c>
      <c r="L195" s="47">
        <v>8</v>
      </c>
      <c r="M195" s="47">
        <v>0</v>
      </c>
      <c r="N195" s="48">
        <v>230.33333333333334</v>
      </c>
      <c r="O195" s="48">
        <v>228.33333333333334</v>
      </c>
      <c r="P195" s="261">
        <f t="shared" si="17"/>
        <v>3.4550000000000001</v>
      </c>
    </row>
    <row r="196" spans="1:16" ht="15" customHeight="1">
      <c r="A196" s="38"/>
      <c r="B196" s="52"/>
      <c r="C196" s="523"/>
      <c r="D196" s="520" t="s">
        <v>93</v>
      </c>
      <c r="E196" s="434">
        <v>123</v>
      </c>
      <c r="F196" s="41" t="s">
        <v>31</v>
      </c>
      <c r="G196" s="515" t="s">
        <v>93</v>
      </c>
      <c r="H196" s="60">
        <v>100</v>
      </c>
      <c r="I196" s="36" t="s">
        <v>24</v>
      </c>
      <c r="J196" s="36" t="s">
        <v>25</v>
      </c>
      <c r="K196" s="232">
        <v>0.1</v>
      </c>
      <c r="L196" s="232">
        <v>0.1</v>
      </c>
      <c r="M196" s="232">
        <v>0.2</v>
      </c>
      <c r="N196" s="37">
        <v>232.33333333333334</v>
      </c>
      <c r="O196" s="37">
        <v>230.33333333333334</v>
      </c>
      <c r="P196" s="261">
        <f>100*(N196*(K196+L196+M196)+N197*(K197+L197+M197))/(H196*1000)</f>
        <v>0.11643333333333333</v>
      </c>
    </row>
    <row r="197" spans="1:16">
      <c r="A197" s="38"/>
      <c r="B197" s="52"/>
      <c r="C197" s="523"/>
      <c r="D197" s="518"/>
      <c r="E197" s="435"/>
      <c r="F197" s="41" t="s">
        <v>51</v>
      </c>
      <c r="G197" s="501"/>
      <c r="H197" s="42"/>
      <c r="I197" s="43" t="s">
        <v>24</v>
      </c>
      <c r="J197" s="43" t="s">
        <v>25</v>
      </c>
      <c r="K197" s="43">
        <v>0</v>
      </c>
      <c r="L197" s="43">
        <v>0.1</v>
      </c>
      <c r="M197" s="43">
        <v>0</v>
      </c>
      <c r="N197" s="44">
        <v>235</v>
      </c>
      <c r="O197" s="44">
        <v>234.66666666666666</v>
      </c>
    </row>
    <row r="198" spans="1:16">
      <c r="A198" s="38"/>
      <c r="B198" s="52"/>
      <c r="C198" s="523"/>
      <c r="D198" s="518"/>
      <c r="E198" s="435">
        <v>124</v>
      </c>
      <c r="F198" s="41" t="s">
        <v>59</v>
      </c>
      <c r="G198" s="501"/>
      <c r="H198" s="42">
        <v>400</v>
      </c>
      <c r="I198" s="43" t="s">
        <v>24</v>
      </c>
      <c r="J198" s="43" t="s">
        <v>25</v>
      </c>
      <c r="K198" s="43">
        <v>0.3</v>
      </c>
      <c r="L198" s="43">
        <v>0.1</v>
      </c>
      <c r="M198" s="43">
        <v>0.1</v>
      </c>
      <c r="N198" s="44">
        <v>240.66666666666666</v>
      </c>
      <c r="O198" s="44">
        <v>238.33333333333334</v>
      </c>
      <c r="P198" s="261">
        <f>100*(N198*(K198+L198+M198)+N199*(K199+L199+M199))/(H198*1000)</f>
        <v>0.16904166666666665</v>
      </c>
    </row>
    <row r="199" spans="1:16" ht="15.75" thickBot="1">
      <c r="A199" s="38"/>
      <c r="B199" s="52"/>
      <c r="C199" s="523"/>
      <c r="D199" s="518"/>
      <c r="E199" s="454"/>
      <c r="F199" s="41" t="s">
        <v>51</v>
      </c>
      <c r="G199" s="501"/>
      <c r="H199" s="50"/>
      <c r="I199" s="47" t="s">
        <v>57</v>
      </c>
      <c r="J199" s="47" t="s">
        <v>38</v>
      </c>
      <c r="K199" s="230">
        <v>0.9</v>
      </c>
      <c r="L199" s="230">
        <v>0.6</v>
      </c>
      <c r="M199" s="230">
        <v>0.8</v>
      </c>
      <c r="N199" s="48">
        <v>241.66666666666666</v>
      </c>
      <c r="O199" s="48">
        <v>236</v>
      </c>
    </row>
    <row r="200" spans="1:16">
      <c r="A200" s="38"/>
      <c r="B200" s="52"/>
      <c r="C200" s="523"/>
      <c r="D200" s="518"/>
      <c r="E200" s="434">
        <v>125</v>
      </c>
      <c r="F200" s="41" t="s">
        <v>31</v>
      </c>
      <c r="G200" s="501"/>
      <c r="H200" s="60">
        <v>100</v>
      </c>
      <c r="I200" s="36" t="s">
        <v>24</v>
      </c>
      <c r="J200" s="36" t="s">
        <v>25</v>
      </c>
      <c r="K200" s="232">
        <v>0.6</v>
      </c>
      <c r="L200" s="232">
        <v>0.4</v>
      </c>
      <c r="M200" s="232">
        <v>0.9</v>
      </c>
      <c r="N200" s="37">
        <v>235</v>
      </c>
      <c r="O200" s="37">
        <v>233.66666666666666</v>
      </c>
      <c r="P200" s="261">
        <f>100*(N200*(K200+L200+M200)+N201*(K201+L201+M201))/(H200*1000)</f>
        <v>5.6814999999999998</v>
      </c>
    </row>
    <row r="201" spans="1:16" ht="15.75" thickBot="1">
      <c r="A201" s="38"/>
      <c r="B201" s="52"/>
      <c r="C201" s="523"/>
      <c r="D201" s="518"/>
      <c r="E201" s="445"/>
      <c r="F201" s="41" t="s">
        <v>51</v>
      </c>
      <c r="G201" s="501"/>
      <c r="H201" s="61"/>
      <c r="I201" s="17" t="s">
        <v>24</v>
      </c>
      <c r="J201" s="17" t="s">
        <v>25</v>
      </c>
      <c r="K201" s="17">
        <v>0.9</v>
      </c>
      <c r="L201" s="17">
        <v>0.6</v>
      </c>
      <c r="M201" s="17">
        <v>21</v>
      </c>
      <c r="N201" s="58">
        <v>232.66666666666666</v>
      </c>
      <c r="O201" s="58">
        <v>228.66666666666666</v>
      </c>
    </row>
    <row r="202" spans="1:16">
      <c r="A202" s="38"/>
      <c r="B202" s="52"/>
      <c r="C202" s="523"/>
      <c r="D202" s="518"/>
      <c r="E202" s="434">
        <v>126</v>
      </c>
      <c r="F202" s="41" t="s">
        <v>59</v>
      </c>
      <c r="G202" s="501"/>
      <c r="H202" s="60">
        <v>250</v>
      </c>
      <c r="I202" s="36" t="s">
        <v>24</v>
      </c>
      <c r="J202" s="36" t="s">
        <v>25</v>
      </c>
      <c r="K202" s="232">
        <v>0</v>
      </c>
      <c r="L202" s="232">
        <v>0</v>
      </c>
      <c r="M202" s="232">
        <v>0.3</v>
      </c>
      <c r="N202" s="37">
        <v>225</v>
      </c>
      <c r="O202" s="37">
        <v>225</v>
      </c>
      <c r="P202" s="261">
        <f>100*(N202*(K202+L202+M202)+N203*(K203+L203+M203))/(H202*1000)</f>
        <v>3.5999999999999997E-2</v>
      </c>
    </row>
    <row r="203" spans="1:16">
      <c r="A203" s="38"/>
      <c r="B203" s="52"/>
      <c r="C203" s="523"/>
      <c r="D203" s="518"/>
      <c r="E203" s="435"/>
      <c r="F203" s="41" t="s">
        <v>51</v>
      </c>
      <c r="G203" s="501"/>
      <c r="H203" s="42"/>
      <c r="I203" s="43" t="s">
        <v>24</v>
      </c>
      <c r="J203" s="43" t="s">
        <v>25</v>
      </c>
      <c r="K203" s="43">
        <v>0</v>
      </c>
      <c r="L203" s="43">
        <v>0</v>
      </c>
      <c r="M203" s="43">
        <v>0.1</v>
      </c>
      <c r="N203" s="44">
        <v>225</v>
      </c>
      <c r="O203" s="44">
        <v>224</v>
      </c>
    </row>
    <row r="204" spans="1:16">
      <c r="A204" s="38"/>
      <c r="B204" s="52"/>
      <c r="C204" s="523"/>
      <c r="D204" s="518"/>
      <c r="E204" s="472">
        <v>127</v>
      </c>
      <c r="F204" s="41" t="s">
        <v>28</v>
      </c>
      <c r="G204" s="501"/>
      <c r="H204" s="45">
        <v>250</v>
      </c>
      <c r="I204" s="43" t="s">
        <v>94</v>
      </c>
      <c r="J204" s="43" t="s">
        <v>95</v>
      </c>
      <c r="K204" s="229">
        <v>0</v>
      </c>
      <c r="L204" s="229">
        <v>0</v>
      </c>
      <c r="M204" s="229">
        <v>1</v>
      </c>
      <c r="N204" s="44">
        <v>231</v>
      </c>
      <c r="O204" s="44">
        <v>228.33333333333334</v>
      </c>
      <c r="P204" s="261">
        <f>100*(N204*(K204+L204+M204)+N205*(K205+L205+M205))/(H204*1000)</f>
        <v>0.10162666666666667</v>
      </c>
    </row>
    <row r="205" spans="1:16" ht="15.75" thickBot="1">
      <c r="A205" s="38"/>
      <c r="B205" s="52"/>
      <c r="C205" s="523"/>
      <c r="D205" s="518"/>
      <c r="E205" s="521"/>
      <c r="F205" s="41" t="s">
        <v>51</v>
      </c>
      <c r="G205" s="501"/>
      <c r="H205" s="50"/>
      <c r="I205" s="47" t="s">
        <v>94</v>
      </c>
      <c r="J205" s="47" t="s">
        <v>95</v>
      </c>
      <c r="K205" s="230">
        <v>0</v>
      </c>
      <c r="L205" s="230">
        <v>0</v>
      </c>
      <c r="M205" s="230">
        <v>0.1</v>
      </c>
      <c r="N205" s="48">
        <v>230.66666666666666</v>
      </c>
      <c r="O205" s="48">
        <v>228.33333333333334</v>
      </c>
    </row>
    <row r="206" spans="1:16" ht="24" customHeight="1">
      <c r="A206" s="38"/>
      <c r="B206" s="52"/>
      <c r="C206" s="523"/>
      <c r="D206" s="518"/>
      <c r="E206" s="434">
        <v>128</v>
      </c>
      <c r="F206" s="41" t="s">
        <v>31</v>
      </c>
      <c r="G206" s="501"/>
      <c r="H206" s="35">
        <v>250</v>
      </c>
      <c r="I206" s="36" t="s">
        <v>25</v>
      </c>
      <c r="J206" s="36" t="s">
        <v>38</v>
      </c>
      <c r="K206" s="36">
        <v>0</v>
      </c>
      <c r="L206" s="36">
        <v>2</v>
      </c>
      <c r="M206" s="36">
        <v>0</v>
      </c>
      <c r="N206" s="37">
        <v>230.66666666666666</v>
      </c>
      <c r="O206" s="37">
        <v>227.66666666666666</v>
      </c>
      <c r="P206" s="261">
        <f>100*(N206*(K206+L206+M206)+N207*(K207+L207+M207))/(H206*1000)</f>
        <v>0.27679999999999999</v>
      </c>
    </row>
    <row r="207" spans="1:16" ht="15.75" thickBot="1">
      <c r="A207" s="38"/>
      <c r="B207" s="52"/>
      <c r="C207" s="523"/>
      <c r="D207" s="519"/>
      <c r="E207" s="454"/>
      <c r="F207" s="41" t="s">
        <v>71</v>
      </c>
      <c r="G207" s="502"/>
      <c r="H207" s="50"/>
      <c r="I207" s="47" t="s">
        <v>25</v>
      </c>
      <c r="J207" s="47" t="s">
        <v>38</v>
      </c>
      <c r="K207" s="230">
        <v>0</v>
      </c>
      <c r="L207" s="230">
        <v>0</v>
      </c>
      <c r="M207" s="230">
        <v>1</v>
      </c>
      <c r="N207" s="48">
        <v>230.66666666666666</v>
      </c>
      <c r="O207" s="48">
        <v>227.33333333333334</v>
      </c>
    </row>
    <row r="208" spans="1:16">
      <c r="A208" s="38"/>
      <c r="B208" s="52"/>
      <c r="C208" s="523"/>
      <c r="D208" s="520" t="s">
        <v>96</v>
      </c>
      <c r="E208" s="434">
        <v>129</v>
      </c>
      <c r="F208" s="41" t="s">
        <v>59</v>
      </c>
      <c r="G208" s="515" t="s">
        <v>96</v>
      </c>
      <c r="H208" s="35">
        <v>400</v>
      </c>
      <c r="I208" s="36" t="s">
        <v>24</v>
      </c>
      <c r="J208" s="36" t="s">
        <v>25</v>
      </c>
      <c r="K208" s="88">
        <v>18</v>
      </c>
      <c r="L208" s="88">
        <v>11</v>
      </c>
      <c r="M208" s="88">
        <v>35</v>
      </c>
      <c r="N208" s="37">
        <v>222</v>
      </c>
      <c r="O208" s="37">
        <v>219.33333333333334</v>
      </c>
      <c r="P208" s="261">
        <f>100*(N208*(K208+L208+M208)+N209*(K209+L209+M209)+N210*(K210+L210+M210)+N211*(K211+L211+M211))/(H208*1000)</f>
        <v>7.3869999999999996</v>
      </c>
    </row>
    <row r="209" spans="1:16">
      <c r="A209" s="38"/>
      <c r="B209" s="52"/>
      <c r="C209" s="523"/>
      <c r="D209" s="518"/>
      <c r="E209" s="435"/>
      <c r="F209" s="41" t="s">
        <v>71</v>
      </c>
      <c r="G209" s="501"/>
      <c r="H209" s="61"/>
      <c r="I209" s="17" t="s">
        <v>24</v>
      </c>
      <c r="J209" s="17" t="s">
        <v>25</v>
      </c>
      <c r="K209" s="43">
        <v>7</v>
      </c>
      <c r="L209" s="43">
        <v>3</v>
      </c>
      <c r="M209" s="43">
        <v>6</v>
      </c>
      <c r="N209" s="44">
        <v>223</v>
      </c>
      <c r="O209" s="44">
        <v>221</v>
      </c>
    </row>
    <row r="210" spans="1:16">
      <c r="A210" s="38"/>
      <c r="B210" s="52"/>
      <c r="C210" s="523"/>
      <c r="D210" s="518"/>
      <c r="E210" s="435"/>
      <c r="F210" s="41" t="s">
        <v>87</v>
      </c>
      <c r="G210" s="501"/>
      <c r="H210" s="42"/>
      <c r="I210" s="43" t="s">
        <v>24</v>
      </c>
      <c r="J210" s="43" t="s">
        <v>25</v>
      </c>
      <c r="K210" s="43">
        <v>6</v>
      </c>
      <c r="L210" s="43">
        <v>27</v>
      </c>
      <c r="M210" s="43">
        <v>14</v>
      </c>
      <c r="N210" s="44">
        <v>222</v>
      </c>
      <c r="O210" s="44">
        <v>219.33333333333334</v>
      </c>
    </row>
    <row r="211" spans="1:16">
      <c r="A211" s="38"/>
      <c r="B211" s="52"/>
      <c r="C211" s="523"/>
      <c r="D211" s="518"/>
      <c r="E211" s="435"/>
      <c r="F211" s="41" t="s">
        <v>90</v>
      </c>
      <c r="G211" s="501"/>
      <c r="H211" s="61"/>
      <c r="I211" s="17" t="s">
        <v>24</v>
      </c>
      <c r="J211" s="17" t="s">
        <v>25</v>
      </c>
      <c r="K211" s="17">
        <v>0</v>
      </c>
      <c r="L211" s="17">
        <v>0</v>
      </c>
      <c r="M211" s="17">
        <v>6</v>
      </c>
      <c r="N211" s="44">
        <v>223</v>
      </c>
      <c r="O211" s="58">
        <v>222</v>
      </c>
    </row>
    <row r="212" spans="1:16">
      <c r="A212" s="38"/>
      <c r="B212" s="52"/>
      <c r="C212" s="523"/>
      <c r="D212" s="518"/>
      <c r="E212" s="435">
        <v>130</v>
      </c>
      <c r="F212" s="41" t="s">
        <v>53</v>
      </c>
      <c r="G212" s="501"/>
      <c r="H212" s="42">
        <v>160</v>
      </c>
      <c r="I212" s="43" t="s">
        <v>24</v>
      </c>
      <c r="J212" s="43" t="s">
        <v>25</v>
      </c>
      <c r="K212" s="43">
        <v>4</v>
      </c>
      <c r="L212" s="43">
        <v>9</v>
      </c>
      <c r="M212" s="43">
        <v>14</v>
      </c>
      <c r="N212" s="44">
        <v>226</v>
      </c>
      <c r="O212" s="44">
        <v>223.66666666666666</v>
      </c>
      <c r="P212" s="261">
        <f>100*(N212*(K212+L212+M212)+N213*(K213+L213+M213))/(H212*1000)</f>
        <v>4.8025000000000002</v>
      </c>
    </row>
    <row r="213" spans="1:16" ht="15.75" thickBot="1">
      <c r="A213" s="38"/>
      <c r="B213" s="52"/>
      <c r="C213" s="523"/>
      <c r="D213" s="518"/>
      <c r="E213" s="454"/>
      <c r="F213" s="41" t="s">
        <v>89</v>
      </c>
      <c r="G213" s="501"/>
      <c r="H213" s="46"/>
      <c r="I213" s="47" t="s">
        <v>25</v>
      </c>
      <c r="J213" s="47" t="s">
        <v>25</v>
      </c>
      <c r="K213" s="47">
        <v>1</v>
      </c>
      <c r="L213" s="47">
        <v>5</v>
      </c>
      <c r="M213" s="47">
        <v>1</v>
      </c>
      <c r="N213" s="48">
        <v>226</v>
      </c>
      <c r="O213" s="48">
        <v>224.66666666666666</v>
      </c>
    </row>
    <row r="214" spans="1:16">
      <c r="A214" s="38"/>
      <c r="B214" s="52"/>
      <c r="C214" s="523"/>
      <c r="D214" s="518"/>
      <c r="E214" s="434">
        <v>131</v>
      </c>
      <c r="F214" s="41" t="s">
        <v>49</v>
      </c>
      <c r="G214" s="501"/>
      <c r="H214" s="35">
        <v>100</v>
      </c>
      <c r="I214" s="36" t="s">
        <v>24</v>
      </c>
      <c r="J214" s="36" t="s">
        <v>25</v>
      </c>
      <c r="K214" s="88">
        <v>0</v>
      </c>
      <c r="L214" s="88">
        <v>1</v>
      </c>
      <c r="M214" s="88">
        <v>2</v>
      </c>
      <c r="N214" s="37">
        <v>230</v>
      </c>
      <c r="O214" s="37">
        <v>226.33333333333334</v>
      </c>
      <c r="P214" s="261">
        <f>100*(N214*(K214+L214+M214)+N215*(K215+L215+M215))/(H214*1000)</f>
        <v>1.3779999999999999</v>
      </c>
    </row>
    <row r="215" spans="1:16">
      <c r="A215" s="38"/>
      <c r="B215" s="52"/>
      <c r="C215" s="523"/>
      <c r="D215" s="518"/>
      <c r="E215" s="435"/>
      <c r="F215" s="41" t="s">
        <v>71</v>
      </c>
      <c r="G215" s="501"/>
      <c r="H215" s="42"/>
      <c r="I215" s="43" t="s">
        <v>24</v>
      </c>
      <c r="J215" s="43" t="s">
        <v>25</v>
      </c>
      <c r="K215" s="43">
        <v>0</v>
      </c>
      <c r="L215" s="43">
        <v>3</v>
      </c>
      <c r="M215" s="43">
        <v>0</v>
      </c>
      <c r="N215" s="44">
        <v>229.33333333333334</v>
      </c>
      <c r="O215" s="44">
        <v>226.66666666666666</v>
      </c>
    </row>
    <row r="216" spans="1:16">
      <c r="A216" s="38"/>
      <c r="B216" s="52"/>
      <c r="C216" s="523"/>
      <c r="D216" s="518"/>
      <c r="E216" s="435">
        <v>132</v>
      </c>
      <c r="F216" s="41" t="s">
        <v>32</v>
      </c>
      <c r="G216" s="501"/>
      <c r="H216" s="42">
        <v>250</v>
      </c>
      <c r="I216" s="43" t="s">
        <v>25</v>
      </c>
      <c r="J216" s="43" t="s">
        <v>25</v>
      </c>
      <c r="K216" s="43">
        <v>0</v>
      </c>
      <c r="L216" s="43">
        <v>7</v>
      </c>
      <c r="M216" s="43">
        <v>0</v>
      </c>
      <c r="N216" s="44">
        <v>232.66666666666666</v>
      </c>
      <c r="O216" s="44">
        <v>228.66666666666666</v>
      </c>
      <c r="P216" s="261">
        <f>100*(N216*(K216+L216+M216)+N217*(K217+L217+M217)+N218*(K218+L218+M218))/(H216*1000)</f>
        <v>1.6745333333333332</v>
      </c>
    </row>
    <row r="217" spans="1:16">
      <c r="A217" s="38"/>
      <c r="B217" s="52"/>
      <c r="C217" s="523"/>
      <c r="D217" s="518"/>
      <c r="E217" s="435"/>
      <c r="F217" s="41" t="s">
        <v>71</v>
      </c>
      <c r="G217" s="501"/>
      <c r="H217" s="42"/>
      <c r="I217" s="43" t="s">
        <v>25</v>
      </c>
      <c r="J217" s="43" t="s">
        <v>25</v>
      </c>
      <c r="K217" s="54">
        <v>0</v>
      </c>
      <c r="L217" s="43">
        <v>0</v>
      </c>
      <c r="M217" s="54">
        <v>2</v>
      </c>
      <c r="N217" s="44">
        <v>230.33333333333334</v>
      </c>
      <c r="O217" s="44">
        <v>225.66666666666666</v>
      </c>
    </row>
    <row r="218" spans="1:16" ht="15.75" thickBot="1">
      <c r="A218" s="38"/>
      <c r="B218" s="52"/>
      <c r="C218" s="523"/>
      <c r="D218" s="519"/>
      <c r="E218" s="454"/>
      <c r="F218" s="41" t="s">
        <v>87</v>
      </c>
      <c r="G218" s="502"/>
      <c r="H218" s="46"/>
      <c r="I218" s="47" t="s">
        <v>25</v>
      </c>
      <c r="J218" s="47" t="s">
        <v>25</v>
      </c>
      <c r="K218" s="47">
        <v>6</v>
      </c>
      <c r="L218" s="47">
        <v>3</v>
      </c>
      <c r="M218" s="47">
        <v>0</v>
      </c>
      <c r="N218" s="48">
        <v>233</v>
      </c>
      <c r="O218" s="48">
        <v>228.33333333333334</v>
      </c>
    </row>
    <row r="219" spans="1:16">
      <c r="A219" s="38"/>
      <c r="B219" s="52"/>
      <c r="C219" s="523"/>
      <c r="D219" s="85" t="s">
        <v>97</v>
      </c>
      <c r="E219" s="512">
        <v>133</v>
      </c>
      <c r="F219" s="41" t="s">
        <v>23</v>
      </c>
      <c r="G219" s="86" t="s">
        <v>97</v>
      </c>
      <c r="H219" s="87">
        <v>160</v>
      </c>
      <c r="I219" s="88" t="s">
        <v>24</v>
      </c>
      <c r="J219" s="88" t="s">
        <v>25</v>
      </c>
      <c r="K219" s="88">
        <v>41</v>
      </c>
      <c r="L219" s="88">
        <v>30</v>
      </c>
      <c r="M219" s="237">
        <v>39</v>
      </c>
      <c r="N219" s="37">
        <v>232</v>
      </c>
      <c r="O219" s="25">
        <v>227</v>
      </c>
      <c r="P219" s="261">
        <f>100*(N219*(K219+L219+M219)+N220*(K220+L220+M220))/(H219*1000)</f>
        <v>16.09416666666667</v>
      </c>
    </row>
    <row r="220" spans="1:16" ht="15.75" thickBot="1">
      <c r="A220" s="38"/>
      <c r="B220" s="52"/>
      <c r="C220" s="523"/>
      <c r="D220" s="89"/>
      <c r="E220" s="513"/>
      <c r="F220" s="41" t="s">
        <v>89</v>
      </c>
      <c r="G220" s="90"/>
      <c r="H220" s="46"/>
      <c r="I220" s="47" t="s">
        <v>25</v>
      </c>
      <c r="J220" s="47" t="s">
        <v>25</v>
      </c>
      <c r="K220" s="47">
        <v>1</v>
      </c>
      <c r="L220" s="47">
        <v>0</v>
      </c>
      <c r="M220" s="47">
        <v>0</v>
      </c>
      <c r="N220" s="48">
        <v>230.66666666666666</v>
      </c>
      <c r="O220" s="48">
        <v>229.66666666666666</v>
      </c>
    </row>
    <row r="221" spans="1:16" ht="24" customHeight="1">
      <c r="A221" s="38"/>
      <c r="B221" s="52"/>
      <c r="C221" s="523"/>
      <c r="D221" s="89"/>
      <c r="E221" s="512">
        <v>134</v>
      </c>
      <c r="F221" s="41" t="s">
        <v>37</v>
      </c>
      <c r="G221" s="90"/>
      <c r="H221" s="35">
        <v>630</v>
      </c>
      <c r="I221" s="36" t="s">
        <v>24</v>
      </c>
      <c r="J221" s="36" t="s">
        <v>25</v>
      </c>
      <c r="K221" s="88">
        <v>63</v>
      </c>
      <c r="L221" s="88">
        <v>66</v>
      </c>
      <c r="M221" s="88">
        <v>63</v>
      </c>
      <c r="N221" s="37">
        <v>228</v>
      </c>
      <c r="O221" s="37">
        <v>224.33333333333334</v>
      </c>
      <c r="P221" s="261">
        <f>100*(N221*(K221+L221+M221)+N222*(K222+L222+M222)+N223*(K223+L223+M223)+N224*(K224+L224+M224)+N225*(M225+L225+K225))/(H221*1000)</f>
        <v>8.6880423280423269</v>
      </c>
    </row>
    <row r="222" spans="1:16" ht="24" customHeight="1">
      <c r="A222" s="38"/>
      <c r="B222" s="52"/>
      <c r="C222" s="523"/>
      <c r="D222" s="89"/>
      <c r="E222" s="449"/>
      <c r="F222" s="41" t="s">
        <v>51</v>
      </c>
      <c r="G222" s="90"/>
      <c r="H222" s="61"/>
      <c r="I222" s="17" t="s">
        <v>24</v>
      </c>
      <c r="J222" s="17" t="s">
        <v>25</v>
      </c>
      <c r="K222" s="43">
        <v>6</v>
      </c>
      <c r="L222" s="43">
        <v>0</v>
      </c>
      <c r="M222" s="43">
        <v>0</v>
      </c>
      <c r="N222" s="44">
        <v>229</v>
      </c>
      <c r="O222" s="44">
        <v>225.33333333333334</v>
      </c>
    </row>
    <row r="223" spans="1:16" ht="24" customHeight="1">
      <c r="A223" s="38"/>
      <c r="B223" s="52"/>
      <c r="C223" s="523"/>
      <c r="D223" s="89"/>
      <c r="E223" s="449"/>
      <c r="F223" s="41" t="s">
        <v>52</v>
      </c>
      <c r="G223" s="90"/>
      <c r="H223" s="42"/>
      <c r="I223" s="43" t="s">
        <v>24</v>
      </c>
      <c r="J223" s="43" t="s">
        <v>25</v>
      </c>
      <c r="K223" s="43">
        <v>10</v>
      </c>
      <c r="L223" s="43">
        <v>8</v>
      </c>
      <c r="M223" s="43">
        <v>4</v>
      </c>
      <c r="N223" s="44">
        <v>227.66666666666666</v>
      </c>
      <c r="O223" s="44">
        <v>224</v>
      </c>
    </row>
    <row r="224" spans="1:16" ht="24" customHeight="1">
      <c r="A224" s="38"/>
      <c r="B224" s="52"/>
      <c r="C224" s="523"/>
      <c r="D224" s="89"/>
      <c r="E224" s="449"/>
      <c r="F224" s="41" t="s">
        <v>70</v>
      </c>
      <c r="G224" s="90"/>
      <c r="H224" s="61"/>
      <c r="I224" s="17" t="s">
        <v>24</v>
      </c>
      <c r="J224" s="17" t="s">
        <v>25</v>
      </c>
      <c r="K224" s="43">
        <v>6</v>
      </c>
      <c r="L224" s="43">
        <v>0</v>
      </c>
      <c r="M224" s="43">
        <v>6</v>
      </c>
      <c r="N224" s="44">
        <v>228.66666666666666</v>
      </c>
      <c r="O224" s="44">
        <v>225.33333333333334</v>
      </c>
    </row>
    <row r="225" spans="1:16" ht="24" customHeight="1">
      <c r="A225" s="38"/>
      <c r="B225" s="52"/>
      <c r="C225" s="523"/>
      <c r="D225" s="89"/>
      <c r="E225" s="446"/>
      <c r="F225" s="41" t="s">
        <v>98</v>
      </c>
      <c r="G225" s="90"/>
      <c r="H225" s="42"/>
      <c r="I225" s="43" t="s">
        <v>24</v>
      </c>
      <c r="J225" s="43" t="s">
        <v>25</v>
      </c>
      <c r="K225" s="43">
        <v>8</v>
      </c>
      <c r="L225" s="43">
        <v>0</v>
      </c>
      <c r="M225" s="43">
        <v>0</v>
      </c>
      <c r="N225" s="44">
        <v>229</v>
      </c>
      <c r="O225" s="44">
        <v>226.33333333333334</v>
      </c>
    </row>
    <row r="226" spans="1:16" ht="24" customHeight="1">
      <c r="A226" s="38"/>
      <c r="B226" s="52"/>
      <c r="C226" s="523"/>
      <c r="D226" s="89"/>
      <c r="E226" s="445">
        <v>135</v>
      </c>
      <c r="F226" s="41" t="s">
        <v>26</v>
      </c>
      <c r="G226" s="90"/>
      <c r="H226" s="42">
        <v>630</v>
      </c>
      <c r="I226" s="43" t="s">
        <v>24</v>
      </c>
      <c r="J226" s="43" t="s">
        <v>25</v>
      </c>
      <c r="K226" s="43">
        <v>7.18</v>
      </c>
      <c r="L226" s="43">
        <v>60</v>
      </c>
      <c r="M226" s="43">
        <v>65</v>
      </c>
      <c r="N226" s="44">
        <v>235</v>
      </c>
      <c r="O226" s="44">
        <v>229</v>
      </c>
      <c r="P226" s="261">
        <f>100*(N226*(K226+L226+M226)+N227*(K227+L227+M227)+N228*(K228+L228+M228)+N229*(K229+L229+M229)+N230*(M230+L230+K230))/(H226*1000)</f>
        <v>15.039253968253968</v>
      </c>
    </row>
    <row r="227" spans="1:16" ht="24" customHeight="1">
      <c r="A227" s="38"/>
      <c r="B227" s="52"/>
      <c r="C227" s="523"/>
      <c r="D227" s="89"/>
      <c r="E227" s="449"/>
      <c r="F227" s="41" t="s">
        <v>99</v>
      </c>
      <c r="G227" s="90"/>
      <c r="H227" s="61"/>
      <c r="I227" s="17" t="s">
        <v>24</v>
      </c>
      <c r="J227" s="17" t="s">
        <v>25</v>
      </c>
      <c r="K227" s="43">
        <v>43</v>
      </c>
      <c r="L227" s="43">
        <v>38</v>
      </c>
      <c r="M227" s="43">
        <v>35</v>
      </c>
      <c r="N227" s="44">
        <v>235</v>
      </c>
      <c r="O227" s="44">
        <v>229</v>
      </c>
    </row>
    <row r="228" spans="1:16" ht="24" customHeight="1">
      <c r="A228" s="38"/>
      <c r="B228" s="52"/>
      <c r="C228" s="523"/>
      <c r="D228" s="89"/>
      <c r="E228" s="449"/>
      <c r="F228" s="41" t="s">
        <v>100</v>
      </c>
      <c r="G228" s="90"/>
      <c r="H228" s="42"/>
      <c r="I228" s="43" t="s">
        <v>24</v>
      </c>
      <c r="J228" s="43" t="s">
        <v>25</v>
      </c>
      <c r="K228" s="43">
        <v>0</v>
      </c>
      <c r="L228" s="43">
        <v>0</v>
      </c>
      <c r="M228" s="43">
        <v>1</v>
      </c>
      <c r="N228" s="44">
        <v>235</v>
      </c>
      <c r="O228" s="44">
        <v>229</v>
      </c>
    </row>
    <row r="229" spans="1:16" ht="24" customHeight="1">
      <c r="A229" s="38"/>
      <c r="B229" s="52"/>
      <c r="C229" s="523"/>
      <c r="D229" s="89"/>
      <c r="E229" s="449"/>
      <c r="F229" s="41" t="s">
        <v>101</v>
      </c>
      <c r="G229" s="90"/>
      <c r="H229" s="61"/>
      <c r="I229" s="17" t="s">
        <v>24</v>
      </c>
      <c r="J229" s="17" t="s">
        <v>25</v>
      </c>
      <c r="K229" s="43">
        <v>36</v>
      </c>
      <c r="L229" s="43">
        <v>65</v>
      </c>
      <c r="M229" s="43">
        <v>10</v>
      </c>
      <c r="N229" s="44">
        <v>235</v>
      </c>
      <c r="O229" s="44">
        <v>229</v>
      </c>
    </row>
    <row r="230" spans="1:16" ht="24" customHeight="1">
      <c r="A230" s="38"/>
      <c r="B230" s="52"/>
      <c r="C230" s="523"/>
      <c r="D230" s="89"/>
      <c r="E230" s="446"/>
      <c r="F230" s="41" t="s">
        <v>102</v>
      </c>
      <c r="G230" s="90"/>
      <c r="H230" s="42"/>
      <c r="I230" s="43" t="s">
        <v>24</v>
      </c>
      <c r="J230" s="43" t="s">
        <v>25</v>
      </c>
      <c r="K230" s="43">
        <v>17</v>
      </c>
      <c r="L230" s="43">
        <v>25</v>
      </c>
      <c r="M230" s="43">
        <v>1</v>
      </c>
      <c r="N230" s="44">
        <v>235</v>
      </c>
      <c r="O230" s="44">
        <v>229</v>
      </c>
    </row>
    <row r="231" spans="1:16" ht="24" customHeight="1">
      <c r="A231" s="38"/>
      <c r="B231" s="52"/>
      <c r="C231" s="523"/>
      <c r="D231" s="89"/>
      <c r="E231" s="445">
        <v>136</v>
      </c>
      <c r="F231" s="41" t="s">
        <v>40</v>
      </c>
      <c r="G231" s="90"/>
      <c r="H231" s="42">
        <v>400</v>
      </c>
      <c r="I231" s="43" t="s">
        <v>24</v>
      </c>
      <c r="J231" s="43" t="s">
        <v>25</v>
      </c>
      <c r="K231" s="43">
        <v>54</v>
      </c>
      <c r="L231" s="43">
        <v>64</v>
      </c>
      <c r="M231" s="43">
        <v>67</v>
      </c>
      <c r="N231" s="44">
        <v>212.66666666666666</v>
      </c>
      <c r="O231" s="44">
        <v>210.66666666666666</v>
      </c>
      <c r="P231" s="261">
        <f>100*(N231*(K231+L231+M231)+N232*(K232+L232+M232)+N233*(K233+L233+M233)+N234*(K234+L234+M234)+N235*(M235+L235+K235))/(H231*1000)</f>
        <v>20.314983333333331</v>
      </c>
    </row>
    <row r="232" spans="1:16" ht="24" customHeight="1">
      <c r="A232" s="38"/>
      <c r="B232" s="52"/>
      <c r="C232" s="523"/>
      <c r="D232" s="89"/>
      <c r="E232" s="449"/>
      <c r="F232" s="41" t="s">
        <v>99</v>
      </c>
      <c r="G232" s="90"/>
      <c r="H232" s="61"/>
      <c r="I232" s="17" t="s">
        <v>24</v>
      </c>
      <c r="J232" s="17" t="s">
        <v>25</v>
      </c>
      <c r="K232" s="43">
        <v>1</v>
      </c>
      <c r="L232" s="43">
        <v>1</v>
      </c>
      <c r="M232" s="43">
        <v>9</v>
      </c>
      <c r="N232" s="44">
        <v>212.66666666666666</v>
      </c>
      <c r="O232" s="44">
        <v>210.66666666666666</v>
      </c>
    </row>
    <row r="233" spans="1:16" ht="24" customHeight="1">
      <c r="A233" s="38"/>
      <c r="B233" s="52"/>
      <c r="C233" s="523"/>
      <c r="D233" s="89"/>
      <c r="E233" s="449"/>
      <c r="F233" s="41" t="s">
        <v>100</v>
      </c>
      <c r="G233" s="90"/>
      <c r="H233" s="42"/>
      <c r="I233" s="43" t="s">
        <v>24</v>
      </c>
      <c r="J233" s="43" t="s">
        <v>25</v>
      </c>
      <c r="K233" s="43">
        <v>6</v>
      </c>
      <c r="L233" s="43">
        <v>5</v>
      </c>
      <c r="M233" s="43">
        <v>5</v>
      </c>
      <c r="N233" s="44">
        <v>212.66666666666666</v>
      </c>
      <c r="O233" s="44">
        <v>210.66666666666666</v>
      </c>
    </row>
    <row r="234" spans="1:16" ht="24" customHeight="1">
      <c r="A234" s="38"/>
      <c r="B234" s="52"/>
      <c r="C234" s="523"/>
      <c r="D234" s="89"/>
      <c r="E234" s="449"/>
      <c r="F234" s="41" t="s">
        <v>101</v>
      </c>
      <c r="G234" s="90"/>
      <c r="H234" s="61"/>
      <c r="I234" s="17" t="s">
        <v>24</v>
      </c>
      <c r="J234" s="17" t="s">
        <v>25</v>
      </c>
      <c r="K234" s="43">
        <v>0</v>
      </c>
      <c r="L234" s="43">
        <v>0</v>
      </c>
      <c r="M234" s="43">
        <v>0.1</v>
      </c>
      <c r="N234" s="44">
        <v>212.66666666666666</v>
      </c>
      <c r="O234" s="44">
        <v>210.66666666666666</v>
      </c>
    </row>
    <row r="235" spans="1:16" ht="24" customHeight="1">
      <c r="A235" s="38"/>
      <c r="B235" s="52"/>
      <c r="C235" s="523"/>
      <c r="D235" s="89"/>
      <c r="E235" s="446"/>
      <c r="F235" s="41" t="s">
        <v>102</v>
      </c>
      <c r="G235" s="90"/>
      <c r="H235" s="42"/>
      <c r="I235" s="43" t="s">
        <v>24</v>
      </c>
      <c r="J235" s="43" t="s">
        <v>25</v>
      </c>
      <c r="K235" s="43">
        <v>48</v>
      </c>
      <c r="L235" s="43">
        <v>70</v>
      </c>
      <c r="M235" s="43">
        <v>52</v>
      </c>
      <c r="N235" s="44">
        <v>212.66666666666666</v>
      </c>
      <c r="O235" s="44">
        <v>210.66666666666666</v>
      </c>
    </row>
    <row r="236" spans="1:16" ht="24" customHeight="1">
      <c r="A236" s="38"/>
      <c r="B236" s="52"/>
      <c r="C236" s="523"/>
      <c r="D236" s="89"/>
      <c r="E236" s="40">
        <v>137</v>
      </c>
      <c r="F236" s="41" t="s">
        <v>23</v>
      </c>
      <c r="G236" s="90"/>
      <c r="H236" s="42">
        <v>250</v>
      </c>
      <c r="I236" s="43" t="s">
        <v>24</v>
      </c>
      <c r="J236" s="43" t="s">
        <v>25</v>
      </c>
      <c r="K236" s="43">
        <v>25</v>
      </c>
      <c r="L236" s="43">
        <v>10</v>
      </c>
      <c r="M236" s="43">
        <v>33</v>
      </c>
      <c r="N236" s="44">
        <v>231</v>
      </c>
      <c r="O236" s="44">
        <v>228.33333333333334</v>
      </c>
      <c r="P236" s="261">
        <f t="shared" ref="P236:P239" si="18">100*(N236*(K236+L236+M236))/(H236*1000)</f>
        <v>6.2831999999999999</v>
      </c>
    </row>
    <row r="237" spans="1:16" ht="24" customHeight="1">
      <c r="A237" s="38"/>
      <c r="B237" s="52"/>
      <c r="C237" s="523"/>
      <c r="D237" s="89"/>
      <c r="E237" s="40">
        <v>138</v>
      </c>
      <c r="F237" s="41" t="s">
        <v>103</v>
      </c>
      <c r="G237" s="90"/>
      <c r="H237" s="42">
        <v>100</v>
      </c>
      <c r="I237" s="43" t="s">
        <v>24</v>
      </c>
      <c r="J237" s="43" t="s">
        <v>25</v>
      </c>
      <c r="K237" s="43">
        <v>10</v>
      </c>
      <c r="L237" s="43">
        <v>9</v>
      </c>
      <c r="M237" s="43">
        <v>11</v>
      </c>
      <c r="N237" s="44">
        <v>229</v>
      </c>
      <c r="O237" s="44">
        <v>226.33333333333334</v>
      </c>
      <c r="P237" s="261">
        <f t="shared" si="18"/>
        <v>6.87</v>
      </c>
    </row>
    <row r="238" spans="1:16" ht="24" customHeight="1">
      <c r="A238" s="38"/>
      <c r="B238" s="52"/>
      <c r="C238" s="523"/>
      <c r="D238" s="89"/>
      <c r="E238" s="40">
        <v>139</v>
      </c>
      <c r="F238" s="41" t="s">
        <v>28</v>
      </c>
      <c r="G238" s="90"/>
      <c r="H238" s="42">
        <v>400</v>
      </c>
      <c r="I238" s="43" t="s">
        <v>24</v>
      </c>
      <c r="J238" s="43" t="s">
        <v>25</v>
      </c>
      <c r="K238" s="43">
        <v>0</v>
      </c>
      <c r="L238" s="43">
        <v>0</v>
      </c>
      <c r="M238" s="43">
        <v>0.1</v>
      </c>
      <c r="N238" s="44">
        <v>228.66666666666666</v>
      </c>
      <c r="O238" s="44">
        <v>227.33333333333334</v>
      </c>
      <c r="P238" s="261">
        <f t="shared" si="18"/>
        <v>5.7166666666666659E-3</v>
      </c>
    </row>
    <row r="239" spans="1:16" ht="24.75" customHeight="1" thickBot="1">
      <c r="A239" s="38"/>
      <c r="B239" s="52"/>
      <c r="C239" s="523"/>
      <c r="D239" s="89"/>
      <c r="E239" s="59">
        <v>140</v>
      </c>
      <c r="F239" s="41" t="s">
        <v>29</v>
      </c>
      <c r="G239" s="90"/>
      <c r="H239" s="46">
        <v>250</v>
      </c>
      <c r="I239" s="47" t="s">
        <v>24</v>
      </c>
      <c r="J239" s="47" t="s">
        <v>25</v>
      </c>
      <c r="K239" s="47">
        <v>0</v>
      </c>
      <c r="L239" s="47">
        <v>0</v>
      </c>
      <c r="M239" s="47">
        <v>0.1</v>
      </c>
      <c r="N239" s="48">
        <v>236.33333333333334</v>
      </c>
      <c r="O239" s="48">
        <v>233.66666666666666</v>
      </c>
      <c r="P239" s="261">
        <f t="shared" si="18"/>
        <v>9.4533333333333344E-3</v>
      </c>
    </row>
    <row r="240" spans="1:16">
      <c r="A240" s="38"/>
      <c r="B240" s="52"/>
      <c r="C240" s="523"/>
      <c r="D240" s="89"/>
      <c r="E240" s="512">
        <v>141</v>
      </c>
      <c r="F240" s="41" t="s">
        <v>28</v>
      </c>
      <c r="G240" s="90"/>
      <c r="H240" s="60">
        <v>250</v>
      </c>
      <c r="I240" s="36" t="s">
        <v>25</v>
      </c>
      <c r="J240" s="36" t="s">
        <v>25</v>
      </c>
      <c r="K240" s="88">
        <v>27</v>
      </c>
      <c r="L240" s="236">
        <v>54</v>
      </c>
      <c r="M240" s="88">
        <v>41</v>
      </c>
      <c r="N240" s="37">
        <v>228</v>
      </c>
      <c r="O240" s="37">
        <v>224</v>
      </c>
      <c r="P240" s="261">
        <f>100*(N240*(K240+L240+M240)+N241*(K241+L241+M241)+N242*(K242+L242+M242)+N243*(K243+L243+M243))/(H240*1000)</f>
        <v>30.834720000000001</v>
      </c>
    </row>
    <row r="241" spans="1:16">
      <c r="A241" s="38"/>
      <c r="B241" s="52"/>
      <c r="C241" s="523"/>
      <c r="D241" s="89"/>
      <c r="E241" s="449"/>
      <c r="F241" s="41" t="s">
        <v>51</v>
      </c>
      <c r="G241" s="90"/>
      <c r="H241" s="45"/>
      <c r="I241" s="43" t="s">
        <v>25</v>
      </c>
      <c r="J241" s="43" t="s">
        <v>25</v>
      </c>
      <c r="K241" s="229">
        <v>25</v>
      </c>
      <c r="L241" s="229">
        <v>34</v>
      </c>
      <c r="M241" s="229">
        <v>15</v>
      </c>
      <c r="N241" s="44">
        <v>228</v>
      </c>
      <c r="O241" s="44">
        <v>225.33333333333334</v>
      </c>
    </row>
    <row r="242" spans="1:16">
      <c r="A242" s="38"/>
      <c r="B242" s="52"/>
      <c r="C242" s="523"/>
      <c r="D242" s="89"/>
      <c r="E242" s="449"/>
      <c r="F242" s="41" t="s">
        <v>52</v>
      </c>
      <c r="G242" s="90"/>
      <c r="H242" s="45"/>
      <c r="I242" s="43" t="s">
        <v>25</v>
      </c>
      <c r="J242" s="43" t="s">
        <v>25</v>
      </c>
      <c r="K242" s="229">
        <v>11</v>
      </c>
      <c r="L242" s="229">
        <v>25</v>
      </c>
      <c r="M242" s="229">
        <v>19</v>
      </c>
      <c r="N242" s="44">
        <v>228</v>
      </c>
      <c r="O242" s="44">
        <v>226</v>
      </c>
    </row>
    <row r="243" spans="1:16">
      <c r="A243" s="38"/>
      <c r="B243" s="52"/>
      <c r="C243" s="523"/>
      <c r="D243" s="89"/>
      <c r="E243" s="446"/>
      <c r="F243" s="41" t="s">
        <v>70</v>
      </c>
      <c r="G243" s="90"/>
      <c r="H243" s="45"/>
      <c r="I243" s="43" t="s">
        <v>25</v>
      </c>
      <c r="J243" s="43" t="s">
        <v>25</v>
      </c>
      <c r="K243" s="229">
        <v>37</v>
      </c>
      <c r="L243" s="229">
        <v>50</v>
      </c>
      <c r="M243" s="229">
        <v>0.1</v>
      </c>
      <c r="N243" s="44">
        <v>228</v>
      </c>
      <c r="O243" s="44">
        <v>225.33333333333334</v>
      </c>
    </row>
    <row r="244" spans="1:16">
      <c r="A244" s="38"/>
      <c r="B244" s="52"/>
      <c r="C244" s="523"/>
      <c r="D244" s="89"/>
      <c r="E244" s="445">
        <v>142</v>
      </c>
      <c r="F244" s="41" t="s">
        <v>59</v>
      </c>
      <c r="G244" s="90"/>
      <c r="H244" s="51">
        <v>160</v>
      </c>
      <c r="I244" s="54" t="s">
        <v>25</v>
      </c>
      <c r="J244" s="54" t="s">
        <v>25</v>
      </c>
      <c r="K244" s="43">
        <v>0.6</v>
      </c>
      <c r="L244" s="43">
        <v>47</v>
      </c>
      <c r="M244" s="43">
        <v>26</v>
      </c>
      <c r="N244" s="44">
        <v>222</v>
      </c>
      <c r="O244" s="44">
        <v>218.33333333333334</v>
      </c>
      <c r="P244" s="261">
        <f>100*(N244*(K244+L244+M244)+N245*(K245+L245+M245))/(H244*1000)</f>
        <v>18.016999999999996</v>
      </c>
    </row>
    <row r="245" spans="1:16">
      <c r="A245" s="38"/>
      <c r="B245" s="52"/>
      <c r="C245" s="523"/>
      <c r="D245" s="89"/>
      <c r="E245" s="446"/>
      <c r="F245" s="41" t="s">
        <v>71</v>
      </c>
      <c r="G245" s="90"/>
      <c r="H245" s="42"/>
      <c r="I245" s="43" t="s">
        <v>25</v>
      </c>
      <c r="J245" s="43" t="s">
        <v>25</v>
      </c>
      <c r="K245" s="54">
        <v>30</v>
      </c>
      <c r="L245" s="43">
        <v>1</v>
      </c>
      <c r="M245" s="54">
        <v>25</v>
      </c>
      <c r="N245" s="44">
        <v>223</v>
      </c>
      <c r="O245" s="44">
        <v>219.33333333333334</v>
      </c>
    </row>
    <row r="246" spans="1:16">
      <c r="A246" s="38"/>
      <c r="B246" s="52"/>
      <c r="C246" s="523"/>
      <c r="D246" s="89"/>
      <c r="E246" s="445">
        <v>143</v>
      </c>
      <c r="F246" s="41" t="s">
        <v>49</v>
      </c>
      <c r="G246" s="90"/>
      <c r="H246" s="42">
        <v>25</v>
      </c>
      <c r="I246" s="43" t="s">
        <v>25</v>
      </c>
      <c r="J246" s="43" t="s">
        <v>25</v>
      </c>
      <c r="K246" s="229">
        <v>0.6</v>
      </c>
      <c r="L246" s="43">
        <v>0.2</v>
      </c>
      <c r="M246" s="229">
        <v>0.5</v>
      </c>
      <c r="N246" s="44">
        <v>222</v>
      </c>
      <c r="O246" s="44">
        <v>220.66666666666666</v>
      </c>
      <c r="P246" s="261">
        <f>100*(N246*(K246+L246+M246)+N247*(K247+L247+M247)+N248*(K248+L248+M248))/(H246*1000)</f>
        <v>42.039200000000001</v>
      </c>
    </row>
    <row r="247" spans="1:16">
      <c r="A247" s="38"/>
      <c r="B247" s="52"/>
      <c r="C247" s="523"/>
      <c r="D247" s="89"/>
      <c r="E247" s="449"/>
      <c r="F247" s="41" t="s">
        <v>52</v>
      </c>
      <c r="G247" s="90"/>
      <c r="H247" s="42"/>
      <c r="I247" s="43" t="s">
        <v>24</v>
      </c>
      <c r="J247" s="43" t="s">
        <v>24</v>
      </c>
      <c r="K247" s="43">
        <v>0</v>
      </c>
      <c r="L247" s="43">
        <v>0</v>
      </c>
      <c r="M247" s="43">
        <v>0.1</v>
      </c>
      <c r="N247" s="44">
        <v>220</v>
      </c>
      <c r="O247" s="44">
        <v>219.66666666666666</v>
      </c>
    </row>
    <row r="248" spans="1:16">
      <c r="A248" s="38"/>
      <c r="B248" s="52"/>
      <c r="C248" s="523"/>
      <c r="D248" s="89"/>
      <c r="E248" s="446"/>
      <c r="F248" s="41" t="s">
        <v>70</v>
      </c>
      <c r="G248" s="90"/>
      <c r="H248" s="42">
        <v>100</v>
      </c>
      <c r="I248" s="43" t="s">
        <v>24</v>
      </c>
      <c r="J248" s="43" t="s">
        <v>24</v>
      </c>
      <c r="K248" s="43">
        <v>25</v>
      </c>
      <c r="L248" s="43">
        <v>9.6</v>
      </c>
      <c r="M248" s="43">
        <v>11</v>
      </c>
      <c r="N248" s="44">
        <v>223.66666666666666</v>
      </c>
      <c r="O248" s="44">
        <v>223.66666666666666</v>
      </c>
    </row>
    <row r="249" spans="1:16">
      <c r="A249" s="38"/>
      <c r="B249" s="52"/>
      <c r="C249" s="523"/>
      <c r="D249" s="89"/>
      <c r="E249" s="56">
        <v>144</v>
      </c>
      <c r="F249" s="41" t="s">
        <v>50</v>
      </c>
      <c r="G249" s="90"/>
      <c r="H249" s="42">
        <v>250</v>
      </c>
      <c r="I249" s="43" t="s">
        <v>25</v>
      </c>
      <c r="J249" s="43" t="s">
        <v>25</v>
      </c>
      <c r="K249" s="229">
        <v>0.7</v>
      </c>
      <c r="L249" s="43">
        <v>40</v>
      </c>
      <c r="M249" s="229">
        <v>40</v>
      </c>
      <c r="N249" s="44">
        <v>222.33333333333334</v>
      </c>
      <c r="O249" s="44">
        <v>221.33333333333334</v>
      </c>
      <c r="P249" s="261">
        <f>100*(N249*(K249+L249+M249)+N250*(K250+L250+M250))/(H249*1000)</f>
        <v>11.823480000000002</v>
      </c>
    </row>
    <row r="250" spans="1:16">
      <c r="A250" s="38"/>
      <c r="B250" s="52"/>
      <c r="C250" s="523"/>
      <c r="D250" s="89"/>
      <c r="E250" s="53"/>
      <c r="F250" s="41" t="s">
        <v>71</v>
      </c>
      <c r="G250" s="90"/>
      <c r="H250" s="42"/>
      <c r="I250" s="43" t="s">
        <v>25</v>
      </c>
      <c r="J250" s="43" t="s">
        <v>25</v>
      </c>
      <c r="K250" s="54">
        <v>0.9</v>
      </c>
      <c r="L250" s="43">
        <v>0.5</v>
      </c>
      <c r="M250" s="54">
        <v>50</v>
      </c>
      <c r="N250" s="44">
        <v>226</v>
      </c>
      <c r="O250" s="44">
        <v>224.33333333333334</v>
      </c>
    </row>
    <row r="251" spans="1:16">
      <c r="A251" s="38"/>
      <c r="B251" s="52"/>
      <c r="C251" s="523"/>
      <c r="D251" s="89"/>
      <c r="E251" s="56">
        <v>145</v>
      </c>
      <c r="F251" s="41" t="s">
        <v>39</v>
      </c>
      <c r="G251" s="90"/>
      <c r="H251" s="42">
        <v>100</v>
      </c>
      <c r="I251" s="43" t="s">
        <v>25</v>
      </c>
      <c r="J251" s="43" t="s">
        <v>25</v>
      </c>
      <c r="K251" s="43">
        <v>1</v>
      </c>
      <c r="L251" s="43">
        <v>0.2</v>
      </c>
      <c r="M251" s="43">
        <v>0.3</v>
      </c>
      <c r="N251" s="44">
        <v>223.33333333333334</v>
      </c>
      <c r="O251" s="44">
        <v>221.66666666666666</v>
      </c>
      <c r="P251" s="261">
        <f>100*(N251*(K251+L251+M251)+N252*(K252+L252+M252))/(H251*1000)</f>
        <v>19.765000000000001</v>
      </c>
    </row>
    <row r="252" spans="1:16">
      <c r="A252" s="38"/>
      <c r="B252" s="52"/>
      <c r="C252" s="523"/>
      <c r="D252" s="89"/>
      <c r="E252" s="53"/>
      <c r="F252" s="41" t="s">
        <v>71</v>
      </c>
      <c r="G252" s="90"/>
      <c r="H252" s="42"/>
      <c r="I252" s="43" t="s">
        <v>25</v>
      </c>
      <c r="J252" s="43" t="s">
        <v>25</v>
      </c>
      <c r="K252" s="54">
        <v>52</v>
      </c>
      <c r="L252" s="43">
        <v>24</v>
      </c>
      <c r="M252" s="54">
        <v>11</v>
      </c>
      <c r="N252" s="44">
        <v>223.33333333333334</v>
      </c>
      <c r="O252" s="44">
        <v>221.66666666666666</v>
      </c>
    </row>
    <row r="253" spans="1:16">
      <c r="A253" s="38"/>
      <c r="B253" s="52"/>
      <c r="C253" s="523"/>
      <c r="D253" s="89"/>
      <c r="E253" s="445">
        <v>146</v>
      </c>
      <c r="F253" s="41" t="s">
        <v>104</v>
      </c>
      <c r="G253" s="90"/>
      <c r="H253" s="42">
        <v>160</v>
      </c>
      <c r="I253" s="43" t="s">
        <v>25</v>
      </c>
      <c r="J253" s="43" t="s">
        <v>25</v>
      </c>
      <c r="K253" s="43">
        <v>23</v>
      </c>
      <c r="L253" s="43">
        <v>29</v>
      </c>
      <c r="M253" s="43">
        <v>13</v>
      </c>
      <c r="N253" s="44">
        <v>232.66666666666666</v>
      </c>
      <c r="O253" s="44">
        <v>229</v>
      </c>
      <c r="P253" s="261">
        <f>100*(N253*(K253+L253+M253)+N254*(K254+L254+M254))/(H253*1000)</f>
        <v>29.692083333333333</v>
      </c>
    </row>
    <row r="254" spans="1:16">
      <c r="A254" s="38"/>
      <c r="B254" s="52"/>
      <c r="C254" s="523"/>
      <c r="D254" s="89"/>
      <c r="E254" s="446"/>
      <c r="F254" s="41" t="s">
        <v>51</v>
      </c>
      <c r="G254" s="90"/>
      <c r="H254" s="42"/>
      <c r="I254" s="43" t="s">
        <v>25</v>
      </c>
      <c r="J254" s="43" t="s">
        <v>25</v>
      </c>
      <c r="K254" s="43">
        <v>43</v>
      </c>
      <c r="L254" s="43">
        <v>17</v>
      </c>
      <c r="M254" s="43">
        <v>78</v>
      </c>
      <c r="N254" s="44">
        <v>234.66666666666666</v>
      </c>
      <c r="O254" s="44">
        <v>227.33333333333334</v>
      </c>
    </row>
    <row r="255" spans="1:16">
      <c r="A255" s="38"/>
      <c r="B255" s="52"/>
      <c r="C255" s="523"/>
      <c r="D255" s="89"/>
      <c r="E255" s="445">
        <v>147</v>
      </c>
      <c r="F255" s="41" t="s">
        <v>41</v>
      </c>
      <c r="G255" s="90"/>
      <c r="H255" s="42">
        <v>100</v>
      </c>
      <c r="I255" s="43" t="s">
        <v>25</v>
      </c>
      <c r="J255" s="43" t="s">
        <v>25</v>
      </c>
      <c r="K255" s="43">
        <v>29</v>
      </c>
      <c r="L255" s="43">
        <v>46</v>
      </c>
      <c r="M255" s="43">
        <v>19</v>
      </c>
      <c r="N255" s="44">
        <v>229</v>
      </c>
      <c r="O255" s="44">
        <v>225</v>
      </c>
      <c r="P255" s="261">
        <f>100*(N255*(K255+L255+M255)+N256*(K256+L256+M256))/(H255*1000)</f>
        <v>21.801200000000001</v>
      </c>
    </row>
    <row r="256" spans="1:16" ht="15.75" thickBot="1">
      <c r="A256" s="38"/>
      <c r="B256" s="52"/>
      <c r="C256" s="524"/>
      <c r="D256" s="89"/>
      <c r="E256" s="513"/>
      <c r="F256" s="41" t="s">
        <v>51</v>
      </c>
      <c r="G256" s="90"/>
      <c r="H256" s="50"/>
      <c r="I256" s="47" t="s">
        <v>25</v>
      </c>
      <c r="J256" s="47" t="s">
        <v>25</v>
      </c>
      <c r="K256" s="47">
        <v>0.2</v>
      </c>
      <c r="L256" s="230">
        <v>0.6</v>
      </c>
      <c r="M256" s="47">
        <v>0.4</v>
      </c>
      <c r="N256" s="48">
        <v>229.33333333333334</v>
      </c>
      <c r="O256" s="48">
        <v>226.33333333333334</v>
      </c>
    </row>
    <row r="257" spans="1:16" ht="24" customHeight="1">
      <c r="A257" s="38" t="s">
        <v>105</v>
      </c>
      <c r="B257" s="52"/>
      <c r="C257" s="91" t="s">
        <v>106</v>
      </c>
      <c r="D257" s="458" t="s">
        <v>105</v>
      </c>
      <c r="E257" s="33">
        <v>148</v>
      </c>
      <c r="F257" s="41" t="s">
        <v>31</v>
      </c>
      <c r="G257" s="441" t="s">
        <v>105</v>
      </c>
      <c r="H257" s="60">
        <v>50</v>
      </c>
      <c r="I257" s="92" t="s">
        <v>24</v>
      </c>
      <c r="J257" s="92" t="s">
        <v>24</v>
      </c>
      <c r="K257" s="232">
        <v>0</v>
      </c>
      <c r="L257" s="232">
        <v>0</v>
      </c>
      <c r="M257" s="232">
        <v>0</v>
      </c>
      <c r="N257" s="37">
        <v>225.33333333333334</v>
      </c>
      <c r="O257" s="37">
        <v>220</v>
      </c>
      <c r="P257" s="261">
        <f>100*(N257*(K257+L257+M257)+N258*(K258+L258+M258))/(H257*1000)</f>
        <v>16.776666666666664</v>
      </c>
    </row>
    <row r="258" spans="1:16">
      <c r="A258" s="38"/>
      <c r="B258" s="52"/>
      <c r="C258" s="93"/>
      <c r="D258" s="459"/>
      <c r="E258" s="40">
        <v>149</v>
      </c>
      <c r="F258" s="41" t="s">
        <v>107</v>
      </c>
      <c r="G258" s="442"/>
      <c r="H258" s="45">
        <v>60</v>
      </c>
      <c r="I258" s="43" t="s">
        <v>24</v>
      </c>
      <c r="J258" s="43" t="s">
        <v>24</v>
      </c>
      <c r="K258" s="229">
        <v>5</v>
      </c>
      <c r="L258" s="229">
        <v>12</v>
      </c>
      <c r="M258" s="229">
        <v>18</v>
      </c>
      <c r="N258" s="44">
        <v>239.66666666666666</v>
      </c>
      <c r="O258" s="44">
        <v>220.33333333333334</v>
      </c>
      <c r="P258" s="261">
        <f>100*(N258*(K258+L258+M258)+N259*(K259+L259+M259))/(H258*1000)</f>
        <v>17.079222222222221</v>
      </c>
    </row>
    <row r="259" spans="1:16">
      <c r="A259" s="38"/>
      <c r="B259" s="52"/>
      <c r="C259" s="93"/>
      <c r="D259" s="459"/>
      <c r="E259" s="435">
        <v>150</v>
      </c>
      <c r="F259" s="41" t="s">
        <v>59</v>
      </c>
      <c r="G259" s="442"/>
      <c r="H259" s="45">
        <v>160</v>
      </c>
      <c r="I259" s="94" t="s">
        <v>24</v>
      </c>
      <c r="J259" s="94" t="s">
        <v>24</v>
      </c>
      <c r="K259" s="229">
        <v>8</v>
      </c>
      <c r="L259" s="229">
        <v>0.2</v>
      </c>
      <c r="M259" s="229">
        <v>0.1</v>
      </c>
      <c r="N259" s="44">
        <v>224</v>
      </c>
      <c r="O259" s="44">
        <v>219.66666666666666</v>
      </c>
      <c r="P259" s="261">
        <f>100*(N259*(K259+L259+M259)+N260*(K260+L260+M260)+N261*(K261+L261+M261))/(H259*1000)</f>
        <v>4.0035624999999992</v>
      </c>
    </row>
    <row r="260" spans="1:16">
      <c r="A260" s="38"/>
      <c r="B260" s="52"/>
      <c r="C260" s="93"/>
      <c r="D260" s="459"/>
      <c r="E260" s="435"/>
      <c r="F260" s="41" t="s">
        <v>51</v>
      </c>
      <c r="G260" s="442"/>
      <c r="H260" s="95"/>
      <c r="I260" s="94" t="s">
        <v>24</v>
      </c>
      <c r="J260" s="94" t="s">
        <v>24</v>
      </c>
      <c r="K260" s="229">
        <v>0.1</v>
      </c>
      <c r="L260" s="229">
        <v>0</v>
      </c>
      <c r="M260" s="229">
        <v>0.6</v>
      </c>
      <c r="N260" s="44">
        <v>223</v>
      </c>
      <c r="O260" s="44">
        <v>219</v>
      </c>
    </row>
    <row r="261" spans="1:16">
      <c r="A261" s="38"/>
      <c r="B261" s="52"/>
      <c r="C261" s="93"/>
      <c r="D261" s="459"/>
      <c r="E261" s="435"/>
      <c r="F261" s="41" t="s">
        <v>52</v>
      </c>
      <c r="G261" s="442"/>
      <c r="H261" s="45"/>
      <c r="I261" s="94" t="s">
        <v>24</v>
      </c>
      <c r="J261" s="94" t="s">
        <v>24</v>
      </c>
      <c r="K261" s="229">
        <v>7.6</v>
      </c>
      <c r="L261" s="229">
        <v>6.8</v>
      </c>
      <c r="M261" s="229">
        <v>5.2</v>
      </c>
      <c r="N261" s="44">
        <v>224</v>
      </c>
      <c r="O261" s="44">
        <v>219.33333333333334</v>
      </c>
    </row>
    <row r="262" spans="1:16">
      <c r="A262" s="38"/>
      <c r="B262" s="52"/>
      <c r="C262" s="93"/>
      <c r="D262" s="459"/>
      <c r="E262" s="435">
        <v>151</v>
      </c>
      <c r="F262" s="41" t="s">
        <v>28</v>
      </c>
      <c r="G262" s="442"/>
      <c r="H262" s="45">
        <v>160</v>
      </c>
      <c r="I262" s="43" t="s">
        <v>24</v>
      </c>
      <c r="J262" s="43" t="s">
        <v>24</v>
      </c>
      <c r="K262" s="229">
        <v>8</v>
      </c>
      <c r="L262" s="229">
        <v>12</v>
      </c>
      <c r="M262" s="229">
        <v>3</v>
      </c>
      <c r="N262" s="44">
        <v>241</v>
      </c>
      <c r="O262" s="44">
        <v>217</v>
      </c>
      <c r="P262" s="261">
        <f>100*(N262*(K262+L262+M262)+N263*(K263+L263+M263))/(H262*1000)</f>
        <v>6.7506250000000003</v>
      </c>
    </row>
    <row r="263" spans="1:16">
      <c r="A263" s="38"/>
      <c r="B263" s="52"/>
      <c r="C263" s="93"/>
      <c r="D263" s="459"/>
      <c r="E263" s="472"/>
      <c r="F263" s="41" t="s">
        <v>51</v>
      </c>
      <c r="G263" s="442"/>
      <c r="H263" s="45"/>
      <c r="I263" s="43" t="s">
        <v>24</v>
      </c>
      <c r="J263" s="43" t="s">
        <v>24</v>
      </c>
      <c r="K263" s="229">
        <v>10</v>
      </c>
      <c r="L263" s="229">
        <v>7</v>
      </c>
      <c r="M263" s="229">
        <v>5</v>
      </c>
      <c r="N263" s="44">
        <v>239</v>
      </c>
      <c r="O263" s="44">
        <v>220</v>
      </c>
    </row>
    <row r="264" spans="1:16">
      <c r="A264" s="38"/>
      <c r="B264" s="52"/>
      <c r="C264" s="93"/>
      <c r="D264" s="459"/>
      <c r="E264" s="435">
        <v>152</v>
      </c>
      <c r="F264" s="41" t="s">
        <v>29</v>
      </c>
      <c r="G264" s="442"/>
      <c r="H264" s="42">
        <v>100</v>
      </c>
      <c r="I264" s="43" t="s">
        <v>24</v>
      </c>
      <c r="J264" s="43" t="s">
        <v>38</v>
      </c>
      <c r="K264" s="43">
        <v>12</v>
      </c>
      <c r="L264" s="43">
        <v>5</v>
      </c>
      <c r="M264" s="43">
        <v>4</v>
      </c>
      <c r="N264" s="44">
        <v>240.33333333333334</v>
      </c>
      <c r="O264" s="44">
        <v>224</v>
      </c>
      <c r="P264" s="261">
        <f>100*(N264*(K264+L264+M264)+N265*(K265+L265+M265))/(H264*1000)</f>
        <v>12.445666666666666</v>
      </c>
    </row>
    <row r="265" spans="1:16">
      <c r="A265" s="38"/>
      <c r="B265" s="52"/>
      <c r="C265" s="93"/>
      <c r="D265" s="459"/>
      <c r="E265" s="435"/>
      <c r="F265" s="41" t="s">
        <v>51</v>
      </c>
      <c r="G265" s="442"/>
      <c r="H265" s="42"/>
      <c r="I265" s="43" t="s">
        <v>24</v>
      </c>
      <c r="J265" s="43" t="s">
        <v>25</v>
      </c>
      <c r="K265" s="43">
        <v>8</v>
      </c>
      <c r="L265" s="43">
        <v>13</v>
      </c>
      <c r="M265" s="43">
        <v>10</v>
      </c>
      <c r="N265" s="44">
        <v>238.66666666666666</v>
      </c>
      <c r="O265" s="44">
        <v>220.66666666666666</v>
      </c>
    </row>
    <row r="266" spans="1:16">
      <c r="A266" s="38"/>
      <c r="B266" s="52"/>
      <c r="C266" s="93"/>
      <c r="D266" s="459"/>
      <c r="E266" s="435">
        <v>153</v>
      </c>
      <c r="F266" s="41" t="s">
        <v>39</v>
      </c>
      <c r="G266" s="442"/>
      <c r="H266" s="45">
        <v>160</v>
      </c>
      <c r="I266" s="43" t="s">
        <v>24</v>
      </c>
      <c r="J266" s="43" t="s">
        <v>38</v>
      </c>
      <c r="K266" s="229">
        <v>11</v>
      </c>
      <c r="L266" s="229">
        <v>9</v>
      </c>
      <c r="M266" s="229">
        <v>10</v>
      </c>
      <c r="N266" s="44">
        <v>245.66666666666666</v>
      </c>
      <c r="O266" s="44">
        <v>225.66666666666666</v>
      </c>
      <c r="P266" s="261">
        <f>100*(N266*(K266+L266+M266)+N267*(K267+L267+M267)+N268*(K268+L268+M268))/(H266*1000)</f>
        <v>18.851875000000003</v>
      </c>
    </row>
    <row r="267" spans="1:16">
      <c r="A267" s="38"/>
      <c r="B267" s="52"/>
      <c r="C267" s="93"/>
      <c r="D267" s="459"/>
      <c r="E267" s="435"/>
      <c r="F267" s="41" t="s">
        <v>51</v>
      </c>
      <c r="G267" s="442"/>
      <c r="H267" s="45"/>
      <c r="I267" s="43" t="s">
        <v>24</v>
      </c>
      <c r="J267" s="43" t="s">
        <v>38</v>
      </c>
      <c r="K267" s="229">
        <v>21</v>
      </c>
      <c r="L267" s="229">
        <v>17</v>
      </c>
      <c r="M267" s="229">
        <v>32</v>
      </c>
      <c r="N267" s="44">
        <v>245.33333333333334</v>
      </c>
      <c r="O267" s="44">
        <v>225</v>
      </c>
    </row>
    <row r="268" spans="1:16" ht="15.75" thickBot="1">
      <c r="A268" s="38"/>
      <c r="B268" s="52"/>
      <c r="C268" s="93"/>
      <c r="D268" s="460"/>
      <c r="E268" s="454"/>
      <c r="F268" s="41" t="s">
        <v>52</v>
      </c>
      <c r="G268" s="450"/>
      <c r="H268" s="46"/>
      <c r="I268" s="47" t="s">
        <v>24</v>
      </c>
      <c r="J268" s="47" t="s">
        <v>38</v>
      </c>
      <c r="K268" s="47">
        <v>5</v>
      </c>
      <c r="L268" s="47">
        <v>11</v>
      </c>
      <c r="M268" s="47">
        <v>7</v>
      </c>
      <c r="N268" s="48">
        <v>244.33333333333334</v>
      </c>
      <c r="O268" s="48">
        <v>225</v>
      </c>
    </row>
    <row r="269" spans="1:16" ht="15.75" thickBot="1">
      <c r="A269" s="38"/>
      <c r="B269" s="52"/>
      <c r="C269" s="93"/>
      <c r="D269" s="96" t="s">
        <v>108</v>
      </c>
      <c r="E269" s="22">
        <v>154</v>
      </c>
      <c r="F269" s="41" t="s">
        <v>109</v>
      </c>
      <c r="G269" s="97" t="s">
        <v>108</v>
      </c>
      <c r="H269" s="45">
        <v>40</v>
      </c>
      <c r="I269" s="43" t="s">
        <v>24</v>
      </c>
      <c r="J269" s="43" t="s">
        <v>38</v>
      </c>
      <c r="K269" s="229">
        <v>25</v>
      </c>
      <c r="L269" s="229">
        <v>0.5</v>
      </c>
      <c r="M269" s="229">
        <v>0.8</v>
      </c>
      <c r="N269" s="44">
        <v>227.33333333333334</v>
      </c>
      <c r="O269" s="44">
        <v>221.66666666666666</v>
      </c>
      <c r="P269" s="261">
        <f t="shared" ref="P269" si="19">100*(N269*(K269+L269+M269))/(H269*1000)</f>
        <v>14.947166666666666</v>
      </c>
    </row>
    <row r="270" spans="1:16" ht="24" customHeight="1">
      <c r="A270" s="38"/>
      <c r="B270" s="52"/>
      <c r="C270" s="93"/>
      <c r="D270" s="98"/>
      <c r="E270" s="512">
        <v>155</v>
      </c>
      <c r="F270" s="41" t="s">
        <v>110</v>
      </c>
      <c r="G270" s="99"/>
      <c r="H270" s="35">
        <v>100</v>
      </c>
      <c r="I270" s="36" t="s">
        <v>24</v>
      </c>
      <c r="J270" s="36" t="s">
        <v>25</v>
      </c>
      <c r="K270" s="36">
        <v>27</v>
      </c>
      <c r="L270" s="36">
        <v>24</v>
      </c>
      <c r="M270" s="36">
        <v>32</v>
      </c>
      <c r="N270" s="37">
        <v>240.33333333333334</v>
      </c>
      <c r="O270" s="37">
        <v>223.66666666666666</v>
      </c>
      <c r="P270" s="261">
        <f>100*(N270*(K270+L270+M270)+N271*(K271+L271+M271))/(H270*1000)</f>
        <v>45.423000000000002</v>
      </c>
    </row>
    <row r="271" spans="1:16" ht="24" customHeight="1">
      <c r="A271" s="38"/>
      <c r="B271" s="52"/>
      <c r="C271" s="93"/>
      <c r="D271" s="98"/>
      <c r="E271" s="446"/>
      <c r="F271" s="41" t="s">
        <v>51</v>
      </c>
      <c r="G271" s="99"/>
      <c r="H271" s="42"/>
      <c r="I271" s="43" t="s">
        <v>24</v>
      </c>
      <c r="J271" s="43" t="s">
        <v>38</v>
      </c>
      <c r="K271" s="43">
        <v>36</v>
      </c>
      <c r="L271" s="43">
        <v>30</v>
      </c>
      <c r="M271" s="43">
        <v>40</v>
      </c>
      <c r="N271" s="44">
        <v>240.33333333333334</v>
      </c>
      <c r="O271" s="44">
        <v>222.33333333333334</v>
      </c>
    </row>
    <row r="272" spans="1:16" ht="24" customHeight="1">
      <c r="A272" s="38"/>
      <c r="B272" s="52"/>
      <c r="C272" s="93"/>
      <c r="D272" s="98"/>
      <c r="E272" s="445">
        <v>156</v>
      </c>
      <c r="F272" s="41" t="s">
        <v>26</v>
      </c>
      <c r="G272" s="99"/>
      <c r="H272" s="42">
        <v>160</v>
      </c>
      <c r="I272" s="43" t="s">
        <v>24</v>
      </c>
      <c r="J272" s="43" t="s">
        <v>38</v>
      </c>
      <c r="K272" s="43">
        <v>5</v>
      </c>
      <c r="L272" s="43">
        <v>8</v>
      </c>
      <c r="M272" s="43">
        <v>22</v>
      </c>
      <c r="N272" s="44">
        <v>241</v>
      </c>
      <c r="O272" s="44">
        <v>223.33333333333334</v>
      </c>
      <c r="P272" s="261">
        <f>100*(N272*(K272+L272+M272)+N273*(K273+L273+M273)+N274*(K274+L274+M274))/(H272*1000)</f>
        <v>25.055208333333333</v>
      </c>
    </row>
    <row r="273" spans="1:16" ht="24" customHeight="1">
      <c r="A273" s="38"/>
      <c r="B273" s="52"/>
      <c r="C273" s="93"/>
      <c r="D273" s="98"/>
      <c r="E273" s="449"/>
      <c r="F273" s="41" t="s">
        <v>51</v>
      </c>
      <c r="G273" s="99"/>
      <c r="H273" s="42"/>
      <c r="I273" s="43" t="s">
        <v>24</v>
      </c>
      <c r="J273" s="43" t="s">
        <v>38</v>
      </c>
      <c r="K273" s="229">
        <v>51</v>
      </c>
      <c r="L273" s="229">
        <v>20</v>
      </c>
      <c r="M273" s="229">
        <v>48</v>
      </c>
      <c r="N273" s="44">
        <v>239.66666666666666</v>
      </c>
      <c r="O273" s="44">
        <v>219</v>
      </c>
    </row>
    <row r="274" spans="1:16" ht="24" customHeight="1">
      <c r="A274" s="38"/>
      <c r="B274" s="52"/>
      <c r="C274" s="93"/>
      <c r="D274" s="98"/>
      <c r="E274" s="446"/>
      <c r="F274" s="41" t="s">
        <v>111</v>
      </c>
      <c r="G274" s="99"/>
      <c r="H274" s="42"/>
      <c r="I274" s="43" t="s">
        <v>24</v>
      </c>
      <c r="J274" s="43" t="s">
        <v>38</v>
      </c>
      <c r="K274" s="43">
        <v>3</v>
      </c>
      <c r="L274" s="43">
        <v>6</v>
      </c>
      <c r="M274" s="43">
        <v>4</v>
      </c>
      <c r="N274" s="44">
        <v>241</v>
      </c>
      <c r="O274" s="44">
        <v>224</v>
      </c>
    </row>
    <row r="275" spans="1:16" ht="24" customHeight="1">
      <c r="A275" s="38"/>
      <c r="B275" s="52"/>
      <c r="C275" s="93"/>
      <c r="D275" s="98"/>
      <c r="E275" s="445">
        <v>157</v>
      </c>
      <c r="F275" s="41" t="s">
        <v>37</v>
      </c>
      <c r="G275" s="99"/>
      <c r="H275" s="42">
        <v>250</v>
      </c>
      <c r="I275" s="43" t="s">
        <v>24</v>
      </c>
      <c r="J275" s="43" t="s">
        <v>38</v>
      </c>
      <c r="K275" s="43">
        <v>25</v>
      </c>
      <c r="L275" s="43">
        <v>12</v>
      </c>
      <c r="M275" s="43">
        <v>15</v>
      </c>
      <c r="N275" s="44">
        <v>236.33333333333334</v>
      </c>
      <c r="O275" s="44">
        <v>221.33333333333334</v>
      </c>
      <c r="P275" s="261">
        <f>100*(N275*(K275+L275+M275)+N276*(K276+L276+M276)+N277*(K277+L277+M277))/(H275*1000)</f>
        <v>23.487066666666667</v>
      </c>
    </row>
    <row r="276" spans="1:16" ht="24" customHeight="1">
      <c r="A276" s="38"/>
      <c r="B276" s="52"/>
      <c r="C276" s="93"/>
      <c r="D276" s="98"/>
      <c r="E276" s="449"/>
      <c r="F276" s="41" t="s">
        <v>51</v>
      </c>
      <c r="G276" s="99"/>
      <c r="H276" s="45"/>
      <c r="I276" s="43" t="s">
        <v>24</v>
      </c>
      <c r="J276" s="43" t="s">
        <v>38</v>
      </c>
      <c r="K276" s="229">
        <v>46</v>
      </c>
      <c r="L276" s="229">
        <v>73</v>
      </c>
      <c r="M276" s="229">
        <v>38</v>
      </c>
      <c r="N276" s="44">
        <v>235</v>
      </c>
      <c r="O276" s="44">
        <v>215.66666666666666</v>
      </c>
    </row>
    <row r="277" spans="1:16" ht="24" customHeight="1">
      <c r="A277" s="38"/>
      <c r="B277" s="52"/>
      <c r="C277" s="93"/>
      <c r="D277" s="98"/>
      <c r="E277" s="446"/>
      <c r="F277" s="41" t="s">
        <v>52</v>
      </c>
      <c r="G277" s="99"/>
      <c r="H277" s="45"/>
      <c r="I277" s="43" t="s">
        <v>24</v>
      </c>
      <c r="J277" s="43" t="s">
        <v>38</v>
      </c>
      <c r="K277" s="229">
        <v>5</v>
      </c>
      <c r="L277" s="229">
        <v>4</v>
      </c>
      <c r="M277" s="229">
        <v>31</v>
      </c>
      <c r="N277" s="44">
        <v>238.33333333333334</v>
      </c>
      <c r="O277" s="44">
        <v>222.33333333333334</v>
      </c>
    </row>
    <row r="278" spans="1:16" ht="24" customHeight="1">
      <c r="A278" s="38"/>
      <c r="B278" s="52"/>
      <c r="C278" s="93"/>
      <c r="D278" s="98"/>
      <c r="E278" s="445">
        <v>158</v>
      </c>
      <c r="F278" s="41" t="s">
        <v>28</v>
      </c>
      <c r="G278" s="99"/>
      <c r="H278" s="45">
        <v>100</v>
      </c>
      <c r="I278" s="43" t="s">
        <v>24</v>
      </c>
      <c r="J278" s="43" t="s">
        <v>38</v>
      </c>
      <c r="K278" s="229">
        <v>17</v>
      </c>
      <c r="L278" s="229">
        <v>13</v>
      </c>
      <c r="M278" s="229">
        <v>25</v>
      </c>
      <c r="N278" s="44">
        <v>242.66666666666666</v>
      </c>
      <c r="O278" s="44">
        <v>224</v>
      </c>
      <c r="P278" s="261">
        <f>100*(N278*(K278+L278+M278)+N279*(K279+L279+M279))/(H278*1000)</f>
        <v>33.190666666666665</v>
      </c>
    </row>
    <row r="279" spans="1:16" ht="24" customHeight="1">
      <c r="A279" s="38"/>
      <c r="B279" s="52"/>
      <c r="C279" s="93"/>
      <c r="D279" s="98"/>
      <c r="E279" s="446"/>
      <c r="F279" s="41" t="s">
        <v>51</v>
      </c>
      <c r="G279" s="99"/>
      <c r="H279" s="42"/>
      <c r="I279" s="43" t="s">
        <v>24</v>
      </c>
      <c r="J279" s="43" t="s">
        <v>38</v>
      </c>
      <c r="K279" s="43">
        <v>28</v>
      </c>
      <c r="L279" s="43">
        <v>30</v>
      </c>
      <c r="M279" s="43">
        <v>24</v>
      </c>
      <c r="N279" s="44">
        <v>242</v>
      </c>
      <c r="O279" s="44">
        <v>219.66666666666666</v>
      </c>
    </row>
    <row r="280" spans="1:16" ht="24" customHeight="1">
      <c r="A280" s="38"/>
      <c r="B280" s="52"/>
      <c r="C280" s="93"/>
      <c r="D280" s="98"/>
      <c r="E280" s="40">
        <v>159</v>
      </c>
      <c r="F280" s="41" t="s">
        <v>29</v>
      </c>
      <c r="G280" s="99"/>
      <c r="H280" s="45">
        <v>315</v>
      </c>
      <c r="I280" s="43" t="s">
        <v>24</v>
      </c>
      <c r="J280" s="43" t="s">
        <v>38</v>
      </c>
      <c r="K280" s="229">
        <v>10</v>
      </c>
      <c r="L280" s="229">
        <v>6</v>
      </c>
      <c r="M280" s="229">
        <v>8</v>
      </c>
      <c r="N280" s="44">
        <v>229.66666666666666</v>
      </c>
      <c r="O280" s="44">
        <v>220</v>
      </c>
      <c r="P280" s="261">
        <f t="shared" ref="P280" si="20">100*(N280*(K280+L280+M280))/(H280*1000)</f>
        <v>1.7498412698412698</v>
      </c>
    </row>
    <row r="281" spans="1:16" ht="24" customHeight="1">
      <c r="A281" s="38"/>
      <c r="B281" s="52"/>
      <c r="C281" s="93"/>
      <c r="D281" s="98"/>
      <c r="E281" s="445">
        <v>160</v>
      </c>
      <c r="F281" s="41" t="s">
        <v>39</v>
      </c>
      <c r="G281" s="99"/>
      <c r="H281" s="45">
        <v>160</v>
      </c>
      <c r="I281" s="43" t="s">
        <v>24</v>
      </c>
      <c r="J281" s="43" t="s">
        <v>38</v>
      </c>
      <c r="K281" s="229">
        <v>14</v>
      </c>
      <c r="L281" s="229">
        <v>17</v>
      </c>
      <c r="M281" s="229">
        <v>21</v>
      </c>
      <c r="N281" s="44">
        <v>245</v>
      </c>
      <c r="O281" s="44">
        <v>227.66666666666666</v>
      </c>
      <c r="P281" s="261">
        <f>100*(N281*(K281+L281+M281)+N282*(K282+L282+M282))/(H281*1000)</f>
        <v>18</v>
      </c>
    </row>
    <row r="282" spans="1:16" ht="24" customHeight="1">
      <c r="A282" s="38"/>
      <c r="B282" s="52"/>
      <c r="C282" s="93"/>
      <c r="D282" s="98"/>
      <c r="E282" s="446"/>
      <c r="F282" s="41" t="s">
        <v>51</v>
      </c>
      <c r="G282" s="99"/>
      <c r="H282" s="45"/>
      <c r="I282" s="43" t="s">
        <v>24</v>
      </c>
      <c r="J282" s="43" t="s">
        <v>38</v>
      </c>
      <c r="K282" s="229">
        <v>21</v>
      </c>
      <c r="L282" s="229">
        <v>27</v>
      </c>
      <c r="M282" s="229">
        <v>18</v>
      </c>
      <c r="N282" s="44">
        <v>243.33333333333334</v>
      </c>
      <c r="O282" s="44">
        <v>222</v>
      </c>
    </row>
    <row r="283" spans="1:16" ht="24" customHeight="1">
      <c r="A283" s="38"/>
      <c r="B283" s="52"/>
      <c r="C283" s="93"/>
      <c r="D283" s="98"/>
      <c r="E283" s="445">
        <v>161</v>
      </c>
      <c r="F283" s="41" t="s">
        <v>40</v>
      </c>
      <c r="G283" s="99"/>
      <c r="H283" s="42">
        <v>100</v>
      </c>
      <c r="I283" s="43" t="s">
        <v>24</v>
      </c>
      <c r="J283" s="43" t="s">
        <v>38</v>
      </c>
      <c r="K283" s="43">
        <v>30</v>
      </c>
      <c r="L283" s="43">
        <v>18</v>
      </c>
      <c r="M283" s="43">
        <v>22</v>
      </c>
      <c r="N283" s="44">
        <v>230.33333333333334</v>
      </c>
      <c r="O283" s="44">
        <v>219</v>
      </c>
      <c r="P283" s="261">
        <f>100*(N283*(K283+L283+M283)+N284*(K284+L284+M284)+N285*(K285+L285+M285))/(H283*1000)</f>
        <v>40.033333333333331</v>
      </c>
    </row>
    <row r="284" spans="1:16" ht="24" customHeight="1">
      <c r="A284" s="38"/>
      <c r="B284" s="52"/>
      <c r="C284" s="93"/>
      <c r="D284" s="98"/>
      <c r="E284" s="449"/>
      <c r="F284" s="41" t="s">
        <v>51</v>
      </c>
      <c r="G284" s="99"/>
      <c r="H284" s="45"/>
      <c r="I284" s="43" t="s">
        <v>24</v>
      </c>
      <c r="J284" s="43" t="s">
        <v>38</v>
      </c>
      <c r="K284" s="229">
        <v>12</v>
      </c>
      <c r="L284" s="229">
        <v>16</v>
      </c>
      <c r="M284" s="229">
        <v>19</v>
      </c>
      <c r="N284" s="44">
        <v>231</v>
      </c>
      <c r="O284" s="44">
        <v>222</v>
      </c>
    </row>
    <row r="285" spans="1:16" ht="24.75" customHeight="1" thickBot="1">
      <c r="A285" s="38"/>
      <c r="B285" s="52"/>
      <c r="C285" s="93"/>
      <c r="D285" s="98"/>
      <c r="E285" s="513"/>
      <c r="F285" s="41" t="s">
        <v>112</v>
      </c>
      <c r="G285" s="99"/>
      <c r="H285" s="50"/>
      <c r="I285" s="47" t="s">
        <v>24</v>
      </c>
      <c r="J285" s="47" t="s">
        <v>25</v>
      </c>
      <c r="K285" s="230">
        <v>14</v>
      </c>
      <c r="L285" s="230">
        <v>28</v>
      </c>
      <c r="M285" s="230">
        <v>15</v>
      </c>
      <c r="N285" s="48">
        <v>229</v>
      </c>
      <c r="O285" s="48">
        <v>220.66666666666666</v>
      </c>
    </row>
    <row r="286" spans="1:16">
      <c r="A286" s="38"/>
      <c r="B286" s="52"/>
      <c r="C286" s="93"/>
      <c r="D286" s="98"/>
      <c r="E286" s="512">
        <v>162</v>
      </c>
      <c r="F286" s="41" t="s">
        <v>110</v>
      </c>
      <c r="G286" s="99"/>
      <c r="H286" s="51">
        <v>100</v>
      </c>
      <c r="I286" s="54" t="s">
        <v>24</v>
      </c>
      <c r="J286" s="54" t="s">
        <v>25</v>
      </c>
      <c r="K286" s="54">
        <v>13.6</v>
      </c>
      <c r="L286" s="54">
        <v>11.2</v>
      </c>
      <c r="M286" s="54">
        <v>10</v>
      </c>
      <c r="N286" s="55">
        <v>235</v>
      </c>
      <c r="O286" s="55">
        <v>226.33333333333334</v>
      </c>
      <c r="P286" s="261">
        <f>100*(N286*(K286+L286+M286)+N287*(K287+L287+M287))/(H286*1000)</f>
        <v>8.2249999999999996</v>
      </c>
    </row>
    <row r="287" spans="1:16">
      <c r="A287" s="38"/>
      <c r="B287" s="52"/>
      <c r="C287" s="93"/>
      <c r="D287" s="98"/>
      <c r="E287" s="446"/>
      <c r="F287" s="41" t="s">
        <v>51</v>
      </c>
      <c r="G287" s="99"/>
      <c r="H287" s="42"/>
      <c r="I287" s="43" t="s">
        <v>24</v>
      </c>
      <c r="J287" s="43" t="s">
        <v>38</v>
      </c>
      <c r="K287" s="43">
        <v>0</v>
      </c>
      <c r="L287" s="43">
        <v>0.2</v>
      </c>
      <c r="M287" s="43">
        <v>0</v>
      </c>
      <c r="N287" s="44">
        <v>235</v>
      </c>
      <c r="O287" s="44">
        <v>226.33333333333334</v>
      </c>
    </row>
    <row r="288" spans="1:16" ht="13.7" customHeight="1" thickBot="1">
      <c r="A288" s="38"/>
      <c r="B288" s="52"/>
      <c r="C288" s="93"/>
      <c r="D288" s="98"/>
      <c r="E288" s="56">
        <v>163</v>
      </c>
      <c r="F288" s="41" t="s">
        <v>26</v>
      </c>
      <c r="G288" s="99"/>
      <c r="H288" s="61">
        <v>100</v>
      </c>
      <c r="I288" s="47" t="s">
        <v>24</v>
      </c>
      <c r="J288" s="47" t="s">
        <v>38</v>
      </c>
      <c r="K288" s="17">
        <v>10.199999999999999</v>
      </c>
      <c r="L288" s="17">
        <v>0.2</v>
      </c>
      <c r="M288" s="17">
        <v>12.1</v>
      </c>
      <c r="N288" s="58">
        <v>234.66666666666666</v>
      </c>
      <c r="O288" s="58">
        <v>231</v>
      </c>
      <c r="P288" s="261">
        <f t="shared" ref="P288" si="21">100*(N288*(K288+L288+M288))/(H288*1000)</f>
        <v>5.28</v>
      </c>
    </row>
    <row r="289" spans="1:16">
      <c r="A289" s="38"/>
      <c r="B289" s="38"/>
      <c r="C289" s="100"/>
      <c r="D289" s="98"/>
      <c r="E289" s="512">
        <v>164</v>
      </c>
      <c r="F289" s="41" t="s">
        <v>39</v>
      </c>
      <c r="G289" s="99"/>
      <c r="H289" s="60">
        <v>250</v>
      </c>
      <c r="I289" s="54" t="s">
        <v>24</v>
      </c>
      <c r="J289" s="54" t="s">
        <v>24</v>
      </c>
      <c r="K289" s="232">
        <v>24</v>
      </c>
      <c r="L289" s="36">
        <v>0.2</v>
      </c>
      <c r="M289" s="232">
        <v>18</v>
      </c>
      <c r="N289" s="37">
        <v>234.33333333333334</v>
      </c>
      <c r="O289" s="37">
        <v>217</v>
      </c>
      <c r="P289" s="261">
        <f>100*(N289*(K289+L289+M289)+N290*(K290+L290+M290))/(H289*1000)</f>
        <v>9.3720266666666685</v>
      </c>
    </row>
    <row r="290" spans="1:16">
      <c r="A290" s="38"/>
      <c r="B290" s="38"/>
      <c r="C290" s="100"/>
      <c r="D290" s="98"/>
      <c r="E290" s="446"/>
      <c r="F290" s="41" t="s">
        <v>51</v>
      </c>
      <c r="G290" s="99"/>
      <c r="H290" s="45"/>
      <c r="I290" s="54" t="s">
        <v>24</v>
      </c>
      <c r="J290" s="54" t="s">
        <v>24</v>
      </c>
      <c r="K290" s="229">
        <v>28</v>
      </c>
      <c r="L290" s="43">
        <v>0.2</v>
      </c>
      <c r="M290" s="229">
        <v>30</v>
      </c>
      <c r="N290" s="44">
        <v>232.66666666666666</v>
      </c>
      <c r="O290" s="44">
        <v>220</v>
      </c>
    </row>
    <row r="291" spans="1:16">
      <c r="A291" s="38"/>
      <c r="B291" s="38"/>
      <c r="C291" s="100"/>
      <c r="D291" s="98"/>
      <c r="E291" s="445">
        <v>165</v>
      </c>
      <c r="F291" s="41" t="s">
        <v>23</v>
      </c>
      <c r="G291" s="99"/>
      <c r="H291" s="45">
        <v>250</v>
      </c>
      <c r="I291" s="54" t="s">
        <v>24</v>
      </c>
      <c r="J291" s="54" t="s">
        <v>24</v>
      </c>
      <c r="K291" s="229">
        <v>24</v>
      </c>
      <c r="L291" s="43">
        <v>0.2</v>
      </c>
      <c r="M291" s="229">
        <v>18</v>
      </c>
      <c r="N291" s="44">
        <v>237</v>
      </c>
      <c r="O291" s="44">
        <v>229.66666666666666</v>
      </c>
      <c r="P291" s="261">
        <f>100*(N291*(K291+L291+M291)+N292*(K292+L292+M292))/(H291*1000)</f>
        <v>8.9250133333333341</v>
      </c>
    </row>
    <row r="292" spans="1:16">
      <c r="A292" s="38"/>
      <c r="B292" s="38"/>
      <c r="C292" s="100"/>
      <c r="D292" s="98"/>
      <c r="E292" s="446"/>
      <c r="F292" s="41" t="s">
        <v>51</v>
      </c>
      <c r="G292" s="99"/>
      <c r="H292" s="45"/>
      <c r="I292" s="54" t="s">
        <v>24</v>
      </c>
      <c r="J292" s="43" t="s">
        <v>24</v>
      </c>
      <c r="K292" s="229">
        <v>19.600000000000001</v>
      </c>
      <c r="L292" s="43">
        <v>13.8</v>
      </c>
      <c r="M292" s="229">
        <v>18.399999999999999</v>
      </c>
      <c r="N292" s="44">
        <v>237.66666666666666</v>
      </c>
      <c r="O292" s="44">
        <v>228.66666666666666</v>
      </c>
    </row>
    <row r="293" spans="1:16">
      <c r="A293" s="38"/>
      <c r="B293" s="38"/>
      <c r="C293" s="100"/>
      <c r="D293" s="98"/>
      <c r="E293" s="445">
        <v>166</v>
      </c>
      <c r="F293" s="41" t="s">
        <v>37</v>
      </c>
      <c r="G293" s="99"/>
      <c r="H293" s="45">
        <v>630</v>
      </c>
      <c r="I293" s="54" t="s">
        <v>24</v>
      </c>
      <c r="J293" s="43" t="s">
        <v>24</v>
      </c>
      <c r="K293" s="229">
        <v>13.1</v>
      </c>
      <c r="L293" s="43">
        <v>8.3000000000000007</v>
      </c>
      <c r="M293" s="229">
        <v>14.4</v>
      </c>
      <c r="N293" s="44">
        <v>227.66666666666666</v>
      </c>
      <c r="O293" s="44">
        <v>222</v>
      </c>
      <c r="P293" s="261">
        <f>100*(N293*(K293+L293+M293)+N294*(K294+L294+M294))/(H293*1000)</f>
        <v>4.7277883597883594</v>
      </c>
    </row>
    <row r="294" spans="1:16">
      <c r="A294" s="38"/>
      <c r="B294" s="38"/>
      <c r="C294" s="100"/>
      <c r="D294" s="98"/>
      <c r="E294" s="446"/>
      <c r="F294" s="41" t="s">
        <v>51</v>
      </c>
      <c r="G294" s="99"/>
      <c r="H294" s="45"/>
      <c r="I294" s="54" t="s">
        <v>24</v>
      </c>
      <c r="J294" s="43" t="s">
        <v>24</v>
      </c>
      <c r="K294" s="229">
        <v>34.200000000000003</v>
      </c>
      <c r="L294" s="43">
        <v>30</v>
      </c>
      <c r="M294" s="229">
        <v>30</v>
      </c>
      <c r="N294" s="44">
        <v>229.66666666666666</v>
      </c>
      <c r="O294" s="44">
        <v>222.66666666666666</v>
      </c>
    </row>
    <row r="295" spans="1:16">
      <c r="A295" s="38"/>
      <c r="B295" s="38"/>
      <c r="C295" s="100"/>
      <c r="D295" s="98"/>
      <c r="E295" s="445">
        <v>167</v>
      </c>
      <c r="F295" s="41" t="s">
        <v>28</v>
      </c>
      <c r="G295" s="99"/>
      <c r="H295" s="45">
        <v>630</v>
      </c>
      <c r="I295" s="54" t="s">
        <v>24</v>
      </c>
      <c r="J295" s="43" t="s">
        <v>24</v>
      </c>
      <c r="K295" s="229">
        <v>14</v>
      </c>
      <c r="L295" s="43">
        <v>9.6</v>
      </c>
      <c r="M295" s="229">
        <v>0.5</v>
      </c>
      <c r="N295" s="44">
        <v>232.66666666666666</v>
      </c>
      <c r="O295" s="44">
        <v>225</v>
      </c>
      <c r="P295" s="261">
        <f>100*(N295*(K295+L295+M295)+N296*(K296+L296+M296))/(H295*1000)</f>
        <v>8.1174814814814802</v>
      </c>
    </row>
    <row r="296" spans="1:16">
      <c r="A296" s="38"/>
      <c r="B296" s="38"/>
      <c r="C296" s="100"/>
      <c r="D296" s="98"/>
      <c r="E296" s="446"/>
      <c r="F296" s="41" t="s">
        <v>51</v>
      </c>
      <c r="G296" s="99"/>
      <c r="H296" s="45"/>
      <c r="I296" s="54" t="s">
        <v>24</v>
      </c>
      <c r="J296" s="43" t="s">
        <v>24</v>
      </c>
      <c r="K296" s="229">
        <v>71.599999999999994</v>
      </c>
      <c r="L296" s="43">
        <v>74.099999999999994</v>
      </c>
      <c r="M296" s="229">
        <v>50</v>
      </c>
      <c r="N296" s="44">
        <v>232.66666666666666</v>
      </c>
      <c r="O296" s="44">
        <v>219.66666666666666</v>
      </c>
    </row>
    <row r="297" spans="1:16">
      <c r="A297" s="38"/>
      <c r="B297" s="38"/>
      <c r="C297" s="100"/>
      <c r="D297" s="98"/>
      <c r="E297" s="445">
        <v>168</v>
      </c>
      <c r="F297" s="41" t="s">
        <v>26</v>
      </c>
      <c r="G297" s="99"/>
      <c r="H297" s="45">
        <v>250</v>
      </c>
      <c r="I297" s="54" t="s">
        <v>24</v>
      </c>
      <c r="J297" s="43" t="s">
        <v>24</v>
      </c>
      <c r="K297" s="229">
        <v>25.8</v>
      </c>
      <c r="L297" s="43">
        <v>18.8</v>
      </c>
      <c r="M297" s="229">
        <v>20</v>
      </c>
      <c r="N297" s="44">
        <v>237</v>
      </c>
      <c r="O297" s="44">
        <v>226.33333333333334</v>
      </c>
      <c r="P297" s="261">
        <f>100*(N297*(K297+L297+M297)+N298*(K298+L298+M298))/(H297*1000)</f>
        <v>18.819906666666668</v>
      </c>
    </row>
    <row r="298" spans="1:16">
      <c r="A298" s="38"/>
      <c r="B298" s="38"/>
      <c r="C298" s="100"/>
      <c r="D298" s="98"/>
      <c r="E298" s="446"/>
      <c r="F298" s="41" t="s">
        <v>51</v>
      </c>
      <c r="G298" s="99"/>
      <c r="H298" s="45"/>
      <c r="I298" s="54" t="s">
        <v>24</v>
      </c>
      <c r="J298" s="43" t="s">
        <v>24</v>
      </c>
      <c r="K298" s="229">
        <v>50</v>
      </c>
      <c r="L298" s="43">
        <v>49</v>
      </c>
      <c r="M298" s="229">
        <v>35.299999999999997</v>
      </c>
      <c r="N298" s="44">
        <v>236.33333333333334</v>
      </c>
      <c r="O298" s="44">
        <v>223.66666666666666</v>
      </c>
    </row>
    <row r="299" spans="1:16">
      <c r="A299" s="38"/>
      <c r="B299" s="38"/>
      <c r="C299" s="100"/>
      <c r="D299" s="98"/>
      <c r="E299" s="445">
        <v>169</v>
      </c>
      <c r="F299" s="41" t="s">
        <v>40</v>
      </c>
      <c r="G299" s="99"/>
      <c r="H299" s="45">
        <v>250</v>
      </c>
      <c r="I299" s="54" t="s">
        <v>24</v>
      </c>
      <c r="J299" s="43" t="s">
        <v>24</v>
      </c>
      <c r="K299" s="229">
        <v>0</v>
      </c>
      <c r="L299" s="43">
        <v>0</v>
      </c>
      <c r="M299" s="229">
        <v>0.1</v>
      </c>
      <c r="N299" s="44">
        <v>232</v>
      </c>
      <c r="O299" s="44">
        <v>226</v>
      </c>
      <c r="P299" s="261">
        <f>100*(N299*(K299+L299+M299)+N300*(K300+L300+M300))/(H299*1000)</f>
        <v>8.8796800000000005</v>
      </c>
    </row>
    <row r="300" spans="1:16">
      <c r="A300" s="38"/>
      <c r="B300" s="38"/>
      <c r="C300" s="100"/>
      <c r="D300" s="98"/>
      <c r="E300" s="446"/>
      <c r="F300" s="41" t="s">
        <v>51</v>
      </c>
      <c r="G300" s="99"/>
      <c r="H300" s="45"/>
      <c r="I300" s="54" t="s">
        <v>24</v>
      </c>
      <c r="J300" s="43" t="s">
        <v>24</v>
      </c>
      <c r="K300" s="229">
        <v>31</v>
      </c>
      <c r="L300" s="43">
        <v>35</v>
      </c>
      <c r="M300" s="229">
        <v>30</v>
      </c>
      <c r="N300" s="44">
        <v>231</v>
      </c>
      <c r="O300" s="44">
        <v>222.66666666666666</v>
      </c>
    </row>
    <row r="301" spans="1:16">
      <c r="A301" s="38"/>
      <c r="B301" s="38"/>
      <c r="C301" s="100"/>
      <c r="D301" s="98"/>
      <c r="E301" s="40">
        <v>170</v>
      </c>
      <c r="F301" s="41" t="s">
        <v>41</v>
      </c>
      <c r="G301" s="99"/>
      <c r="H301" s="45">
        <v>250</v>
      </c>
      <c r="I301" s="54" t="s">
        <v>24</v>
      </c>
      <c r="J301" s="43" t="s">
        <v>24</v>
      </c>
      <c r="K301" s="229">
        <v>25</v>
      </c>
      <c r="L301" s="43">
        <v>7</v>
      </c>
      <c r="M301" s="229">
        <v>30</v>
      </c>
      <c r="N301" s="44">
        <v>237.33333333333334</v>
      </c>
      <c r="O301" s="44">
        <v>230</v>
      </c>
      <c r="P301" s="261">
        <f t="shared" ref="P301" si="22">100*(N301*(K301+L301+M301))/(H301*1000)</f>
        <v>5.8858666666666668</v>
      </c>
    </row>
    <row r="302" spans="1:16">
      <c r="A302" s="38"/>
      <c r="B302" s="38"/>
      <c r="C302" s="100"/>
      <c r="D302" s="98"/>
      <c r="E302" s="445">
        <v>171</v>
      </c>
      <c r="F302" s="41" t="s">
        <v>103</v>
      </c>
      <c r="G302" s="99"/>
      <c r="H302" s="45">
        <v>250</v>
      </c>
      <c r="I302" s="54" t="s">
        <v>24</v>
      </c>
      <c r="J302" s="43" t="s">
        <v>24</v>
      </c>
      <c r="K302" s="229">
        <v>6.1</v>
      </c>
      <c r="L302" s="43">
        <v>0.7</v>
      </c>
      <c r="M302" s="229">
        <v>0.9</v>
      </c>
      <c r="N302" s="44">
        <v>239</v>
      </c>
      <c r="O302" s="44">
        <v>226.33333333333334</v>
      </c>
      <c r="P302" s="261">
        <f>100*(N302*(K302+L302+M302)+N303*(K303+L303+M303)+N304*(K304+L304+M304)+N305*(K305+L305+M305)+N306*(K306+L306+M306))/(H302*1000)</f>
        <v>14.727880000000003</v>
      </c>
    </row>
    <row r="303" spans="1:16">
      <c r="A303" s="38"/>
      <c r="B303" s="38"/>
      <c r="C303" s="100"/>
      <c r="D303" s="98"/>
      <c r="E303" s="449"/>
      <c r="F303" s="41" t="s">
        <v>51</v>
      </c>
      <c r="G303" s="99"/>
      <c r="H303" s="45"/>
      <c r="I303" s="54" t="s">
        <v>24</v>
      </c>
      <c r="J303" s="43" t="s">
        <v>24</v>
      </c>
      <c r="K303" s="229">
        <v>26</v>
      </c>
      <c r="L303" s="43">
        <v>10.7</v>
      </c>
      <c r="M303" s="229">
        <v>10</v>
      </c>
      <c r="N303" s="44">
        <v>241.33333333333334</v>
      </c>
      <c r="O303" s="44">
        <v>225.33333333333334</v>
      </c>
    </row>
    <row r="304" spans="1:16">
      <c r="A304" s="38"/>
      <c r="B304" s="38"/>
      <c r="C304" s="100"/>
      <c r="D304" s="98"/>
      <c r="E304" s="449"/>
      <c r="F304" s="41" t="s">
        <v>52</v>
      </c>
      <c r="G304" s="99"/>
      <c r="H304" s="45"/>
      <c r="I304" s="54" t="s">
        <v>24</v>
      </c>
      <c r="J304" s="43" t="s">
        <v>24</v>
      </c>
      <c r="K304" s="229">
        <v>1.5</v>
      </c>
      <c r="L304" s="43">
        <v>2</v>
      </c>
      <c r="M304" s="229">
        <v>9</v>
      </c>
      <c r="N304" s="44">
        <v>236.66666666666666</v>
      </c>
      <c r="O304" s="44">
        <v>228.66666666666666</v>
      </c>
    </row>
    <row r="305" spans="1:16">
      <c r="A305" s="38"/>
      <c r="B305" s="38"/>
      <c r="C305" s="100"/>
      <c r="D305" s="98"/>
      <c r="E305" s="449"/>
      <c r="F305" s="41" t="s">
        <v>70</v>
      </c>
      <c r="G305" s="99"/>
      <c r="H305" s="45"/>
      <c r="I305" s="54" t="s">
        <v>24</v>
      </c>
      <c r="J305" s="43" t="s">
        <v>24</v>
      </c>
      <c r="K305" s="229">
        <v>7.3</v>
      </c>
      <c r="L305" s="43">
        <v>0.3</v>
      </c>
      <c r="M305" s="229">
        <v>0.4</v>
      </c>
      <c r="N305" s="44">
        <v>241.33333333333334</v>
      </c>
      <c r="O305" s="44">
        <v>229.33333333333334</v>
      </c>
    </row>
    <row r="306" spans="1:16" ht="15.75" thickBot="1">
      <c r="A306" s="38"/>
      <c r="B306" s="38"/>
      <c r="C306" s="100"/>
      <c r="D306" s="101"/>
      <c r="E306" s="513"/>
      <c r="F306" s="41" t="s">
        <v>98</v>
      </c>
      <c r="G306" s="102"/>
      <c r="H306" s="57"/>
      <c r="I306" s="47" t="s">
        <v>24</v>
      </c>
      <c r="J306" s="47" t="s">
        <v>24</v>
      </c>
      <c r="K306" s="230">
        <v>32</v>
      </c>
      <c r="L306" s="47">
        <v>25</v>
      </c>
      <c r="M306" s="230">
        <v>21.2</v>
      </c>
      <c r="N306" s="48">
        <v>240.66666666666666</v>
      </c>
      <c r="O306" s="48">
        <v>227.66666666666666</v>
      </c>
    </row>
    <row r="307" spans="1:16" ht="17.25" customHeight="1">
      <c r="A307" s="38"/>
      <c r="B307" s="38"/>
      <c r="C307" s="100"/>
      <c r="D307" s="96" t="s">
        <v>113</v>
      </c>
      <c r="E307" s="33">
        <v>172</v>
      </c>
      <c r="F307" s="41" t="s">
        <v>114</v>
      </c>
      <c r="G307" s="97" t="s">
        <v>113</v>
      </c>
      <c r="H307" s="60">
        <v>160</v>
      </c>
      <c r="I307" s="54" t="s">
        <v>24</v>
      </c>
      <c r="J307" s="54" t="s">
        <v>38</v>
      </c>
      <c r="K307" s="233">
        <v>0.2</v>
      </c>
      <c r="L307" s="233">
        <v>0.7</v>
      </c>
      <c r="M307" s="233">
        <v>1.6</v>
      </c>
      <c r="N307" s="55">
        <v>240</v>
      </c>
      <c r="O307" s="55">
        <v>230</v>
      </c>
      <c r="P307" s="261">
        <f t="shared" ref="P307:P308" si="23">100*(N307*(K307+L307+M307))/(H307*1000)</f>
        <v>0.375</v>
      </c>
    </row>
    <row r="308" spans="1:16">
      <c r="A308" s="38"/>
      <c r="B308" s="52"/>
      <c r="C308" s="75"/>
      <c r="D308" s="98"/>
      <c r="E308" s="40">
        <v>173</v>
      </c>
      <c r="F308" s="41" t="s">
        <v>115</v>
      </c>
      <c r="G308" s="99"/>
      <c r="H308" s="45">
        <v>63</v>
      </c>
      <c r="I308" s="43" t="s">
        <v>24</v>
      </c>
      <c r="J308" s="43" t="s">
        <v>38</v>
      </c>
      <c r="K308" s="229">
        <v>0.2</v>
      </c>
      <c r="L308" s="43">
        <v>0.3</v>
      </c>
      <c r="M308" s="229">
        <v>0.6</v>
      </c>
      <c r="N308" s="44">
        <v>233.33333333333334</v>
      </c>
      <c r="O308" s="44">
        <v>229.66666666666666</v>
      </c>
      <c r="P308" s="261">
        <f t="shared" si="23"/>
        <v>0.40740740740740744</v>
      </c>
    </row>
    <row r="309" spans="1:16">
      <c r="A309" s="38"/>
      <c r="B309" s="52"/>
      <c r="C309" s="75"/>
      <c r="D309" s="98"/>
      <c r="E309" s="435">
        <v>174</v>
      </c>
      <c r="F309" s="41" t="s">
        <v>116</v>
      </c>
      <c r="G309" s="99"/>
      <c r="H309" s="42">
        <v>630</v>
      </c>
      <c r="I309" s="43" t="s">
        <v>24</v>
      </c>
      <c r="J309" s="43" t="s">
        <v>38</v>
      </c>
      <c r="K309" s="43">
        <v>0</v>
      </c>
      <c r="L309" s="43">
        <v>0.2</v>
      </c>
      <c r="M309" s="43">
        <v>0</v>
      </c>
      <c r="N309" s="44">
        <v>232.66666666666666</v>
      </c>
      <c r="O309" s="44">
        <v>227</v>
      </c>
      <c r="P309" s="261">
        <f>100*(N309*(K309+L309+M309)+N310*(K310+L310+M310)+N311*(K311+L311+M311))/(H309*1000)</f>
        <v>0.4838730158730159</v>
      </c>
    </row>
    <row r="310" spans="1:16">
      <c r="A310" s="38"/>
      <c r="B310" s="52"/>
      <c r="C310" s="75"/>
      <c r="D310" s="98"/>
      <c r="E310" s="435"/>
      <c r="F310" s="41" t="s">
        <v>51</v>
      </c>
      <c r="G310" s="99"/>
      <c r="H310" s="42"/>
      <c r="I310" s="43" t="s">
        <v>24</v>
      </c>
      <c r="J310" s="43" t="s">
        <v>38</v>
      </c>
      <c r="K310" s="43">
        <v>11.8</v>
      </c>
      <c r="L310" s="43">
        <v>0.9</v>
      </c>
      <c r="M310" s="43">
        <v>0</v>
      </c>
      <c r="N310" s="44">
        <v>232.66666666666666</v>
      </c>
      <c r="O310" s="44">
        <v>226</v>
      </c>
    </row>
    <row r="311" spans="1:16" ht="15.75" thickBot="1">
      <c r="A311" s="38"/>
      <c r="B311" s="52"/>
      <c r="C311" s="75"/>
      <c r="D311" s="98"/>
      <c r="E311" s="454"/>
      <c r="F311" s="41" t="s">
        <v>52</v>
      </c>
      <c r="G311" s="99"/>
      <c r="H311" s="46"/>
      <c r="I311" s="47" t="s">
        <v>24</v>
      </c>
      <c r="J311" s="47" t="s">
        <v>38</v>
      </c>
      <c r="K311" s="47">
        <v>0</v>
      </c>
      <c r="L311" s="47">
        <v>0.2</v>
      </c>
      <c r="M311" s="47">
        <v>0</v>
      </c>
      <c r="N311" s="48">
        <v>235</v>
      </c>
      <c r="O311" s="48">
        <v>229.33333333333334</v>
      </c>
    </row>
    <row r="312" spans="1:16">
      <c r="A312" s="38"/>
      <c r="B312" s="52"/>
      <c r="C312" s="93"/>
      <c r="D312" s="98"/>
      <c r="E312" s="446">
        <v>175</v>
      </c>
      <c r="F312" s="41" t="s">
        <v>26</v>
      </c>
      <c r="G312" s="99"/>
      <c r="H312" s="62">
        <v>100</v>
      </c>
      <c r="I312" s="54" t="s">
        <v>24</v>
      </c>
      <c r="J312" s="54" t="s">
        <v>38</v>
      </c>
      <c r="K312" s="232">
        <v>5</v>
      </c>
      <c r="L312" s="232">
        <v>2</v>
      </c>
      <c r="M312" s="232">
        <v>4</v>
      </c>
      <c r="N312" s="55">
        <v>228</v>
      </c>
      <c r="O312" s="55">
        <v>216</v>
      </c>
      <c r="P312" s="261">
        <f>100*(N312*(K312+L312+M312)+N313*(K313+L313+M313))/(H312*1000)</f>
        <v>9.8040000000000003</v>
      </c>
    </row>
    <row r="313" spans="1:16">
      <c r="A313" s="38"/>
      <c r="B313" s="52"/>
      <c r="C313" s="93"/>
      <c r="D313" s="98"/>
      <c r="E313" s="435"/>
      <c r="F313" s="41" t="s">
        <v>71</v>
      </c>
      <c r="G313" s="99"/>
      <c r="H313" s="42"/>
      <c r="I313" s="43" t="s">
        <v>24</v>
      </c>
      <c r="J313" s="43" t="s">
        <v>38</v>
      </c>
      <c r="K313" s="43">
        <v>12</v>
      </c>
      <c r="L313" s="43">
        <v>4</v>
      </c>
      <c r="M313" s="43">
        <v>16</v>
      </c>
      <c r="N313" s="44">
        <v>228</v>
      </c>
      <c r="O313" s="44">
        <v>216.66666666666666</v>
      </c>
    </row>
    <row r="314" spans="1:16">
      <c r="A314" s="38"/>
      <c r="B314" s="52"/>
      <c r="C314" s="93"/>
      <c r="D314" s="98"/>
      <c r="E314" s="435">
        <v>176</v>
      </c>
      <c r="F314" s="41" t="s">
        <v>37</v>
      </c>
      <c r="G314" s="99"/>
      <c r="H314" s="42">
        <v>160</v>
      </c>
      <c r="I314" s="43" t="s">
        <v>24</v>
      </c>
      <c r="J314" s="43" t="s">
        <v>38</v>
      </c>
      <c r="K314" s="43">
        <v>1</v>
      </c>
      <c r="L314" s="43">
        <v>6</v>
      </c>
      <c r="M314" s="43">
        <v>5</v>
      </c>
      <c r="N314" s="44">
        <v>231</v>
      </c>
      <c r="O314" s="44">
        <v>220.66666666666666</v>
      </c>
      <c r="P314" s="261">
        <f>100*(N314*(K314+L314+M314)+N315*(K315+L315+M315)+N316*(K316+L316+M316))/(H314*1000)</f>
        <v>21.036249999999999</v>
      </c>
    </row>
    <row r="315" spans="1:16">
      <c r="A315" s="38"/>
      <c r="B315" s="52"/>
      <c r="C315" s="93"/>
      <c r="D315" s="98"/>
      <c r="E315" s="435"/>
      <c r="F315" s="41" t="s">
        <v>51</v>
      </c>
      <c r="G315" s="99"/>
      <c r="H315" s="42"/>
      <c r="I315" s="43" t="s">
        <v>24</v>
      </c>
      <c r="J315" s="43" t="s">
        <v>38</v>
      </c>
      <c r="K315" s="43">
        <v>20</v>
      </c>
      <c r="L315" s="43">
        <v>30</v>
      </c>
      <c r="M315" s="43">
        <v>37</v>
      </c>
      <c r="N315" s="44">
        <v>228.66666666666666</v>
      </c>
      <c r="O315" s="44">
        <v>222.33333333333334</v>
      </c>
    </row>
    <row r="316" spans="1:16" ht="15.75" thickBot="1">
      <c r="A316" s="38"/>
      <c r="B316" s="52"/>
      <c r="C316" s="93"/>
      <c r="D316" s="98"/>
      <c r="E316" s="445"/>
      <c r="F316" s="41" t="s">
        <v>52</v>
      </c>
      <c r="G316" s="99"/>
      <c r="H316" s="61"/>
      <c r="I316" s="17" t="s">
        <v>24</v>
      </c>
      <c r="J316" s="17" t="s">
        <v>38</v>
      </c>
      <c r="K316" s="47">
        <v>11</v>
      </c>
      <c r="L316" s="47">
        <v>27</v>
      </c>
      <c r="M316" s="47">
        <v>10</v>
      </c>
      <c r="N316" s="58">
        <v>229</v>
      </c>
      <c r="O316" s="58">
        <v>219.66666666666666</v>
      </c>
    </row>
    <row r="317" spans="1:16" ht="24" customHeight="1">
      <c r="A317" s="38"/>
      <c r="B317" s="52"/>
      <c r="C317" s="75"/>
      <c r="D317" s="98"/>
      <c r="E317" s="33">
        <v>177</v>
      </c>
      <c r="F317" s="41" t="s">
        <v>26</v>
      </c>
      <c r="G317" s="99"/>
      <c r="H317" s="60">
        <v>100</v>
      </c>
      <c r="I317" s="36" t="s">
        <v>24</v>
      </c>
      <c r="J317" s="36" t="s">
        <v>38</v>
      </c>
      <c r="K317" s="236">
        <v>1</v>
      </c>
      <c r="L317" s="236">
        <v>9.8000000000000007</v>
      </c>
      <c r="M317" s="236">
        <v>7.9</v>
      </c>
      <c r="N317" s="37">
        <v>240</v>
      </c>
      <c r="O317" s="37">
        <v>233</v>
      </c>
      <c r="P317" s="261">
        <f t="shared" ref="P317" si="24">100*(N317*(K317+L317+M317))/(H317*1000)</f>
        <v>4.4880000000000013</v>
      </c>
    </row>
    <row r="318" spans="1:16">
      <c r="A318" s="38"/>
      <c r="B318" s="52"/>
      <c r="C318" s="75"/>
      <c r="D318" s="98"/>
      <c r="E318" s="445">
        <v>178</v>
      </c>
      <c r="F318" s="41" t="s">
        <v>28</v>
      </c>
      <c r="G318" s="99"/>
      <c r="H318" s="45">
        <v>250</v>
      </c>
      <c r="I318" s="43" t="s">
        <v>24</v>
      </c>
      <c r="J318" s="43" t="s">
        <v>38</v>
      </c>
      <c r="K318" s="229">
        <v>19</v>
      </c>
      <c r="L318" s="229">
        <v>50</v>
      </c>
      <c r="M318" s="229">
        <v>10</v>
      </c>
      <c r="N318" s="44">
        <v>236.33333333333334</v>
      </c>
      <c r="O318" s="44">
        <v>223.66666666666666</v>
      </c>
      <c r="P318" s="261">
        <f>100*(N318*(K318+L318+M318)+N319*(K319+L319+M319)+N320*(K320+L320+M320))/(H318*1000)</f>
        <v>14.638266666666668</v>
      </c>
    </row>
    <row r="319" spans="1:16">
      <c r="A319" s="38"/>
      <c r="B319" s="52"/>
      <c r="C319" s="75"/>
      <c r="D319" s="98"/>
      <c r="E319" s="449"/>
      <c r="F319" s="41" t="s">
        <v>117</v>
      </c>
      <c r="G319" s="99"/>
      <c r="H319" s="45"/>
      <c r="I319" s="43" t="s">
        <v>24</v>
      </c>
      <c r="J319" s="43" t="s">
        <v>38</v>
      </c>
      <c r="K319" s="229">
        <v>21</v>
      </c>
      <c r="L319" s="229">
        <v>8</v>
      </c>
      <c r="M319" s="229">
        <v>15</v>
      </c>
      <c r="N319" s="44">
        <v>236</v>
      </c>
      <c r="O319" s="44">
        <v>221</v>
      </c>
    </row>
    <row r="320" spans="1:16" ht="15.75" thickBot="1">
      <c r="A320" s="38"/>
      <c r="B320" s="52"/>
      <c r="C320" s="75"/>
      <c r="D320" s="101"/>
      <c r="E320" s="513"/>
      <c r="F320" s="41" t="s">
        <v>118</v>
      </c>
      <c r="G320" s="102"/>
      <c r="H320" s="50"/>
      <c r="I320" s="47" t="s">
        <v>24</v>
      </c>
      <c r="J320" s="47" t="s">
        <v>38</v>
      </c>
      <c r="K320" s="230">
        <v>10</v>
      </c>
      <c r="L320" s="230">
        <v>9</v>
      </c>
      <c r="M320" s="230">
        <v>13</v>
      </c>
      <c r="N320" s="48">
        <v>235.66666666666666</v>
      </c>
      <c r="O320" s="48">
        <v>221.33333333333334</v>
      </c>
    </row>
    <row r="321" spans="1:16" ht="15.75" thickBot="1">
      <c r="A321" s="38"/>
      <c r="B321" s="52"/>
      <c r="C321" s="93"/>
      <c r="D321" s="20" t="s">
        <v>119</v>
      </c>
      <c r="E321" s="28">
        <v>179</v>
      </c>
      <c r="F321" s="41" t="s">
        <v>23</v>
      </c>
      <c r="G321" s="102" t="s">
        <v>119</v>
      </c>
      <c r="H321" s="84">
        <v>160</v>
      </c>
      <c r="I321" s="63" t="s">
        <v>24</v>
      </c>
      <c r="J321" s="63" t="s">
        <v>38</v>
      </c>
      <c r="K321" s="66">
        <v>24</v>
      </c>
      <c r="L321" s="66">
        <v>27</v>
      </c>
      <c r="M321" s="66">
        <v>18</v>
      </c>
      <c r="N321" s="83">
        <v>229.33333333333334</v>
      </c>
      <c r="O321" s="83">
        <v>216.33333333333334</v>
      </c>
      <c r="P321" s="261">
        <f t="shared" ref="P321" si="25">100*(N321*(K321+L321+M321))/(H321*1000)</f>
        <v>9.89</v>
      </c>
    </row>
    <row r="322" spans="1:16" ht="15" customHeight="1">
      <c r="A322" s="38"/>
      <c r="B322" s="52"/>
      <c r="C322" s="93"/>
      <c r="D322" s="96" t="s">
        <v>120</v>
      </c>
      <c r="E322" s="434">
        <v>180</v>
      </c>
      <c r="F322" s="41" t="s">
        <v>32</v>
      </c>
      <c r="G322" s="97" t="s">
        <v>120</v>
      </c>
      <c r="H322" s="60">
        <v>250</v>
      </c>
      <c r="I322" s="36" t="s">
        <v>24</v>
      </c>
      <c r="J322" s="36" t="s">
        <v>38</v>
      </c>
      <c r="K322" s="232">
        <v>12</v>
      </c>
      <c r="L322" s="232">
        <v>9</v>
      </c>
      <c r="M322" s="232">
        <v>28</v>
      </c>
      <c r="N322" s="37">
        <v>228</v>
      </c>
      <c r="O322" s="37">
        <v>215.66666666666666</v>
      </c>
      <c r="P322" s="261">
        <f>100*(N322*(K322+L322+M322)+N323*(K323+L323+M323))/(H322*1000)</f>
        <v>10.6972</v>
      </c>
    </row>
    <row r="323" spans="1:16">
      <c r="A323" s="38"/>
      <c r="B323" s="52"/>
      <c r="C323" s="93"/>
      <c r="D323" s="98"/>
      <c r="E323" s="435"/>
      <c r="F323" s="41" t="s">
        <v>51</v>
      </c>
      <c r="G323" s="99"/>
      <c r="H323" s="45"/>
      <c r="I323" s="43" t="s">
        <v>24</v>
      </c>
      <c r="J323" s="43" t="s">
        <v>38</v>
      </c>
      <c r="K323" s="229">
        <v>23</v>
      </c>
      <c r="L323" s="229">
        <v>31</v>
      </c>
      <c r="M323" s="229">
        <v>15</v>
      </c>
      <c r="N323" s="44">
        <v>225.66666666666666</v>
      </c>
      <c r="O323" s="44">
        <v>213</v>
      </c>
    </row>
    <row r="324" spans="1:16">
      <c r="A324" s="38"/>
      <c r="B324" s="52"/>
      <c r="C324" s="93"/>
      <c r="D324" s="98"/>
      <c r="E324" s="40">
        <v>181</v>
      </c>
      <c r="F324" s="41" t="s">
        <v>53</v>
      </c>
      <c r="G324" s="99"/>
      <c r="H324" s="45">
        <v>40</v>
      </c>
      <c r="I324" s="94" t="s">
        <v>121</v>
      </c>
      <c r="J324" s="94" t="s">
        <v>122</v>
      </c>
      <c r="K324" s="229">
        <v>7</v>
      </c>
      <c r="L324" s="229">
        <v>2</v>
      </c>
      <c r="M324" s="229">
        <v>0</v>
      </c>
      <c r="N324" s="44">
        <v>237.33333333333334</v>
      </c>
      <c r="O324" s="44">
        <v>229.66666666666666</v>
      </c>
      <c r="P324" s="261">
        <f t="shared" ref="P324" si="26">100*(N324*(K324+L324+M324))/(H324*1000)</f>
        <v>5.34</v>
      </c>
    </row>
    <row r="325" spans="1:16">
      <c r="A325" s="38"/>
      <c r="B325" s="52"/>
      <c r="C325" s="93"/>
      <c r="D325" s="98"/>
      <c r="E325" s="435">
        <v>182</v>
      </c>
      <c r="F325" s="41" t="s">
        <v>29</v>
      </c>
      <c r="G325" s="99"/>
      <c r="H325" s="45">
        <v>40</v>
      </c>
      <c r="I325" s="94" t="s">
        <v>121</v>
      </c>
      <c r="J325" s="94" t="s">
        <v>122</v>
      </c>
      <c r="K325" s="229">
        <v>0.9</v>
      </c>
      <c r="L325" s="229">
        <v>0</v>
      </c>
      <c r="M325" s="229">
        <v>0.4</v>
      </c>
      <c r="N325" s="44">
        <v>243.33333333333334</v>
      </c>
      <c r="O325" s="44">
        <v>237.33333333333334</v>
      </c>
      <c r="P325" s="261">
        <f>100*(N325*(K325+L325+M325)+N326*(K326+L326+M326))/(H325*1000)</f>
        <v>2.395083333333333</v>
      </c>
    </row>
    <row r="326" spans="1:16" ht="15.75" thickBot="1">
      <c r="A326" s="38"/>
      <c r="B326" s="52"/>
      <c r="C326" s="93"/>
      <c r="D326" s="101"/>
      <c r="E326" s="454"/>
      <c r="F326" s="41" t="s">
        <v>51</v>
      </c>
      <c r="G326" s="102"/>
      <c r="H326" s="50"/>
      <c r="I326" s="47" t="s">
        <v>57</v>
      </c>
      <c r="J326" s="47" t="s">
        <v>38</v>
      </c>
      <c r="K326" s="231">
        <v>1.5</v>
      </c>
      <c r="L326" s="231">
        <v>0.8</v>
      </c>
      <c r="M326" s="231">
        <v>0.4</v>
      </c>
      <c r="N326" s="48">
        <v>237.66666666666666</v>
      </c>
      <c r="O326" s="48">
        <v>234</v>
      </c>
    </row>
    <row r="327" spans="1:16" ht="24" customHeight="1">
      <c r="A327" s="38"/>
      <c r="B327" s="52"/>
      <c r="C327" s="93"/>
      <c r="D327" s="96" t="s">
        <v>123</v>
      </c>
      <c r="E327" s="434">
        <v>183</v>
      </c>
      <c r="F327" s="41" t="s">
        <v>31</v>
      </c>
      <c r="G327" s="97" t="s">
        <v>123</v>
      </c>
      <c r="H327" s="35">
        <v>100</v>
      </c>
      <c r="I327" s="36" t="s">
        <v>24</v>
      </c>
      <c r="J327" s="36" t="s">
        <v>38</v>
      </c>
      <c r="K327" s="36">
        <v>12</v>
      </c>
      <c r="L327" s="36">
        <v>9</v>
      </c>
      <c r="M327" s="36">
        <v>28</v>
      </c>
      <c r="N327" s="37">
        <v>229.33333333333334</v>
      </c>
      <c r="O327" s="37">
        <v>218.66666666666666</v>
      </c>
      <c r="P327" s="261">
        <f>100*(N327*(K327+L327+M327)+N328*(K328+L328+M328)+N329*(K329+L329+M329))/(H327*1000)</f>
        <v>24.715666666666671</v>
      </c>
    </row>
    <row r="328" spans="1:16">
      <c r="A328" s="38"/>
      <c r="B328" s="52"/>
      <c r="C328" s="93"/>
      <c r="D328" s="98"/>
      <c r="E328" s="435"/>
      <c r="F328" s="41" t="s">
        <v>51</v>
      </c>
      <c r="G328" s="99"/>
      <c r="H328" s="42"/>
      <c r="I328" s="43" t="s">
        <v>24</v>
      </c>
      <c r="J328" s="43" t="s">
        <v>38</v>
      </c>
      <c r="K328" s="43">
        <v>13</v>
      </c>
      <c r="L328" s="43">
        <v>25</v>
      </c>
      <c r="M328" s="43">
        <v>11</v>
      </c>
      <c r="N328" s="44">
        <v>228.33333333333334</v>
      </c>
      <c r="O328" s="44">
        <v>219.66666666666666</v>
      </c>
    </row>
    <row r="329" spans="1:16" ht="15.75" thickBot="1">
      <c r="A329" s="38"/>
      <c r="B329" s="52"/>
      <c r="C329" s="93"/>
      <c r="D329" s="101"/>
      <c r="E329" s="454"/>
      <c r="F329" s="41" t="s">
        <v>52</v>
      </c>
      <c r="G329" s="102"/>
      <c r="H329" s="50"/>
      <c r="I329" s="47" t="s">
        <v>24</v>
      </c>
      <c r="J329" s="47" t="s">
        <v>38</v>
      </c>
      <c r="K329" s="230">
        <v>3</v>
      </c>
      <c r="L329" s="230">
        <v>2</v>
      </c>
      <c r="M329" s="230">
        <v>5</v>
      </c>
      <c r="N329" s="48">
        <v>229</v>
      </c>
      <c r="O329" s="48">
        <v>214.66666666666666</v>
      </c>
    </row>
    <row r="330" spans="1:16" ht="21" customHeight="1">
      <c r="A330" s="38"/>
      <c r="B330" s="52"/>
      <c r="C330" s="93"/>
      <c r="D330" s="98" t="s">
        <v>124</v>
      </c>
      <c r="E330" s="434">
        <v>184</v>
      </c>
      <c r="F330" s="41" t="s">
        <v>23</v>
      </c>
      <c r="G330" s="99" t="s">
        <v>124</v>
      </c>
      <c r="H330" s="60">
        <v>160</v>
      </c>
      <c r="I330" s="36" t="s">
        <v>24</v>
      </c>
      <c r="J330" s="36" t="s">
        <v>25</v>
      </c>
      <c r="K330" s="233">
        <v>10</v>
      </c>
      <c r="L330" s="233">
        <v>6</v>
      </c>
      <c r="M330" s="233">
        <v>2</v>
      </c>
      <c r="N330" s="37">
        <v>250</v>
      </c>
      <c r="O330" s="37">
        <v>236.66666666666666</v>
      </c>
      <c r="P330" s="261">
        <f>100*(N330*(K330+L330+M330)+N331*(K331+L331+M331)+N332*(K332+L332+M332))/(H330*1000)</f>
        <v>9.3487500000000008</v>
      </c>
    </row>
    <row r="331" spans="1:16">
      <c r="A331" s="38"/>
      <c r="B331" s="52"/>
      <c r="C331" s="93"/>
      <c r="D331" s="98"/>
      <c r="E331" s="435"/>
      <c r="F331" s="41" t="s">
        <v>51</v>
      </c>
      <c r="G331" s="99"/>
      <c r="H331" s="42"/>
      <c r="I331" s="43" t="s">
        <v>24</v>
      </c>
      <c r="J331" s="43" t="s">
        <v>25</v>
      </c>
      <c r="K331" s="43">
        <v>1</v>
      </c>
      <c r="L331" s="43">
        <v>14</v>
      </c>
      <c r="M331" s="43">
        <v>4</v>
      </c>
      <c r="N331" s="44">
        <v>249</v>
      </c>
      <c r="O331" s="44">
        <v>231.33333333333334</v>
      </c>
    </row>
    <row r="332" spans="1:16">
      <c r="A332" s="38"/>
      <c r="B332" s="52"/>
      <c r="C332" s="93"/>
      <c r="D332" s="98"/>
      <c r="E332" s="435"/>
      <c r="F332" s="41" t="s">
        <v>52</v>
      </c>
      <c r="G332" s="99"/>
      <c r="H332" s="45"/>
      <c r="I332" s="43" t="s">
        <v>57</v>
      </c>
      <c r="J332" s="43" t="s">
        <v>25</v>
      </c>
      <c r="K332" s="43">
        <v>4</v>
      </c>
      <c r="L332" s="43">
        <v>8</v>
      </c>
      <c r="M332" s="43">
        <v>11</v>
      </c>
      <c r="N332" s="44">
        <v>249</v>
      </c>
      <c r="O332" s="44">
        <v>229.33333333333334</v>
      </c>
    </row>
    <row r="333" spans="1:16">
      <c r="A333" s="38"/>
      <c r="B333" s="52"/>
      <c r="C333" s="93"/>
      <c r="D333" s="98"/>
      <c r="E333" s="435">
        <v>185</v>
      </c>
      <c r="F333" s="41" t="s">
        <v>59</v>
      </c>
      <c r="G333" s="99"/>
      <c r="H333" s="42">
        <v>160</v>
      </c>
      <c r="I333" s="43" t="s">
        <v>24</v>
      </c>
      <c r="J333" s="43" t="s">
        <v>25</v>
      </c>
      <c r="K333" s="43">
        <v>21</v>
      </c>
      <c r="L333" s="43">
        <v>2</v>
      </c>
      <c r="M333" s="43">
        <v>3</v>
      </c>
      <c r="N333" s="44">
        <v>250.66666666666666</v>
      </c>
      <c r="O333" s="44">
        <v>236.33333333333334</v>
      </c>
      <c r="P333" s="261">
        <f>100*(N333*(K333+L333+M333)+N334*(K334+L334+M334))/(H333*1000)</f>
        <v>12.835000000000001</v>
      </c>
    </row>
    <row r="334" spans="1:16">
      <c r="A334" s="38"/>
      <c r="B334" s="52"/>
      <c r="C334" s="93"/>
      <c r="D334" s="98"/>
      <c r="E334" s="435"/>
      <c r="F334" s="41" t="s">
        <v>51</v>
      </c>
      <c r="G334" s="99"/>
      <c r="H334" s="45"/>
      <c r="I334" s="43" t="s">
        <v>57</v>
      </c>
      <c r="J334" s="43" t="s">
        <v>38</v>
      </c>
      <c r="K334" s="229">
        <v>16</v>
      </c>
      <c r="L334" s="229">
        <v>30</v>
      </c>
      <c r="M334" s="229">
        <v>10</v>
      </c>
      <c r="N334" s="44">
        <v>250.33333333333334</v>
      </c>
      <c r="O334" s="44">
        <v>231</v>
      </c>
    </row>
    <row r="335" spans="1:16">
      <c r="A335" s="38"/>
      <c r="B335" s="52"/>
      <c r="C335" s="93"/>
      <c r="D335" s="98"/>
      <c r="E335" s="435">
        <v>186</v>
      </c>
      <c r="F335" s="41" t="s">
        <v>49</v>
      </c>
      <c r="G335" s="99"/>
      <c r="H335" s="45">
        <v>160</v>
      </c>
      <c r="I335" s="43" t="s">
        <v>24</v>
      </c>
      <c r="J335" s="43" t="s">
        <v>38</v>
      </c>
      <c r="K335" s="229">
        <v>19</v>
      </c>
      <c r="L335" s="229">
        <v>26</v>
      </c>
      <c r="M335" s="229">
        <v>7</v>
      </c>
      <c r="N335" s="44">
        <v>250.66666666666666</v>
      </c>
      <c r="O335" s="44">
        <v>233</v>
      </c>
      <c r="P335" s="261">
        <f>100*(N335*(K335+L335+M335)+N336*(K336+L336+M336))/(H335*1000)</f>
        <v>12.5275</v>
      </c>
    </row>
    <row r="336" spans="1:16" ht="15.75" thickBot="1">
      <c r="A336" s="38"/>
      <c r="B336" s="52"/>
      <c r="C336" s="93"/>
      <c r="D336" s="101"/>
      <c r="E336" s="454"/>
      <c r="F336" s="41" t="s">
        <v>51</v>
      </c>
      <c r="G336" s="102"/>
      <c r="H336" s="50"/>
      <c r="I336" s="47" t="s">
        <v>57</v>
      </c>
      <c r="J336" s="47" t="s">
        <v>25</v>
      </c>
      <c r="K336" s="230">
        <v>6</v>
      </c>
      <c r="L336" s="230">
        <v>7</v>
      </c>
      <c r="M336" s="230">
        <v>15</v>
      </c>
      <c r="N336" s="48">
        <v>250.33333333333334</v>
      </c>
      <c r="O336" s="48">
        <v>231</v>
      </c>
    </row>
    <row r="337" spans="1:16">
      <c r="A337" s="38"/>
      <c r="B337" s="52"/>
      <c r="C337" s="75"/>
      <c r="D337" s="103"/>
      <c r="E337" s="22">
        <v>187</v>
      </c>
      <c r="F337" s="41" t="s">
        <v>109</v>
      </c>
      <c r="G337" s="99"/>
      <c r="H337" s="42">
        <v>250</v>
      </c>
      <c r="I337" s="43" t="s">
        <v>24</v>
      </c>
      <c r="J337" s="43" t="s">
        <v>25</v>
      </c>
      <c r="K337" s="54">
        <v>0</v>
      </c>
      <c r="L337" s="54">
        <v>0</v>
      </c>
      <c r="M337" s="54">
        <v>0.1</v>
      </c>
      <c r="N337" s="44">
        <v>237.33333333333334</v>
      </c>
      <c r="O337" s="44">
        <v>226.33333333333334</v>
      </c>
      <c r="P337" s="261">
        <f t="shared" ref="P337" si="27">100*(N337*(K337+L337+M337))/(H337*1000)</f>
        <v>9.4933333333333345E-3</v>
      </c>
    </row>
    <row r="338" spans="1:16">
      <c r="A338" s="38"/>
      <c r="B338" s="38"/>
      <c r="C338" s="100"/>
      <c r="D338" s="103"/>
      <c r="E338" s="445">
        <v>188</v>
      </c>
      <c r="F338" s="41" t="s">
        <v>125</v>
      </c>
      <c r="G338" s="99"/>
      <c r="H338" s="45">
        <v>250</v>
      </c>
      <c r="I338" s="54" t="s">
        <v>24</v>
      </c>
      <c r="J338" s="54" t="s">
        <v>24</v>
      </c>
      <c r="K338" s="229">
        <v>0</v>
      </c>
      <c r="L338" s="43">
        <v>2</v>
      </c>
      <c r="M338" s="229">
        <v>10.9</v>
      </c>
      <c r="N338" s="44">
        <v>232.66666666666666</v>
      </c>
      <c r="O338" s="44">
        <v>229.66666666666666</v>
      </c>
      <c r="P338" s="261">
        <f>100*(N338*(K338+L338+M338)+N339*(K339+L339+M339)+N340*(K340+L340+M340))/(H338*1000)</f>
        <v>4.7721866666666672</v>
      </c>
    </row>
    <row r="339" spans="1:16">
      <c r="A339" s="38"/>
      <c r="B339" s="38"/>
      <c r="C339" s="100"/>
      <c r="D339" s="103"/>
      <c r="E339" s="449"/>
      <c r="F339" s="41" t="s">
        <v>51</v>
      </c>
      <c r="G339" s="99"/>
      <c r="H339" s="45"/>
      <c r="I339" s="54" t="s">
        <v>24</v>
      </c>
      <c r="J339" s="54" t="s">
        <v>24</v>
      </c>
      <c r="K339" s="229">
        <v>0.1</v>
      </c>
      <c r="L339" s="43">
        <v>33.5</v>
      </c>
      <c r="M339" s="229">
        <v>3</v>
      </c>
      <c r="N339" s="44">
        <v>242.66666666666666</v>
      </c>
      <c r="O339" s="44">
        <v>229</v>
      </c>
    </row>
    <row r="340" spans="1:16">
      <c r="A340" s="38"/>
      <c r="B340" s="38"/>
      <c r="C340" s="100"/>
      <c r="D340" s="103"/>
      <c r="E340" s="446"/>
      <c r="F340" s="41" t="s">
        <v>52</v>
      </c>
      <c r="G340" s="99"/>
      <c r="H340" s="45"/>
      <c r="I340" s="54" t="s">
        <v>24</v>
      </c>
      <c r="J340" s="54" t="s">
        <v>24</v>
      </c>
      <c r="K340" s="229">
        <v>0</v>
      </c>
      <c r="L340" s="43">
        <v>0</v>
      </c>
      <c r="M340" s="229">
        <v>0.2</v>
      </c>
      <c r="N340" s="44">
        <v>237.33333333333334</v>
      </c>
      <c r="O340" s="44">
        <v>234.66666666666666</v>
      </c>
    </row>
    <row r="341" spans="1:16" ht="15.75" thickBot="1">
      <c r="A341" s="38"/>
      <c r="B341" s="52"/>
      <c r="C341" s="75"/>
      <c r="D341" s="103"/>
      <c r="E341" s="22">
        <v>189</v>
      </c>
      <c r="F341" s="41" t="s">
        <v>126</v>
      </c>
      <c r="G341" s="99"/>
      <c r="H341" s="42">
        <v>100</v>
      </c>
      <c r="I341" s="43" t="s">
        <v>24</v>
      </c>
      <c r="J341" s="43" t="s">
        <v>25</v>
      </c>
      <c r="K341" s="43">
        <v>8.6999999999999993</v>
      </c>
      <c r="L341" s="43">
        <v>0</v>
      </c>
      <c r="M341" s="43">
        <v>2.2999999999999998</v>
      </c>
      <c r="N341" s="44">
        <v>250.66666666666666</v>
      </c>
      <c r="O341" s="44">
        <v>236.33333333333334</v>
      </c>
      <c r="P341" s="261">
        <f t="shared" ref="P341" si="28">100*(N341*(K341+L341+M341))/(H341*1000)</f>
        <v>2.757333333333333</v>
      </c>
    </row>
    <row r="342" spans="1:16">
      <c r="A342" s="38"/>
      <c r="B342" s="52"/>
      <c r="C342" s="93"/>
      <c r="D342" s="96" t="s">
        <v>127</v>
      </c>
      <c r="E342" s="33">
        <v>190</v>
      </c>
      <c r="F342" s="41" t="s">
        <v>31</v>
      </c>
      <c r="G342" s="97" t="s">
        <v>127</v>
      </c>
      <c r="H342" s="35">
        <v>200</v>
      </c>
      <c r="I342" s="36" t="s">
        <v>24</v>
      </c>
      <c r="J342" s="36" t="s">
        <v>38</v>
      </c>
      <c r="K342" s="232">
        <v>6</v>
      </c>
      <c r="L342" s="232">
        <v>14</v>
      </c>
      <c r="M342" s="232">
        <v>5</v>
      </c>
      <c r="N342" s="37">
        <v>234.66666666666666</v>
      </c>
      <c r="O342" s="37">
        <v>220</v>
      </c>
      <c r="P342" s="261">
        <f t="shared" ref="P342" si="29">100*(N342*(K342+L342+M342))/(H342*1000)</f>
        <v>2.9333333333333331</v>
      </c>
    </row>
    <row r="343" spans="1:16">
      <c r="A343" s="38"/>
      <c r="B343" s="52"/>
      <c r="C343" s="93"/>
      <c r="D343" s="98"/>
      <c r="E343" s="435">
        <v>191</v>
      </c>
      <c r="F343" s="41" t="s">
        <v>59</v>
      </c>
      <c r="G343" s="99"/>
      <c r="H343" s="45">
        <v>160</v>
      </c>
      <c r="I343" s="43" t="s">
        <v>24</v>
      </c>
      <c r="J343" s="43" t="s">
        <v>38</v>
      </c>
      <c r="K343" s="43">
        <v>7</v>
      </c>
      <c r="L343" s="43">
        <v>5</v>
      </c>
      <c r="M343" s="43">
        <v>10</v>
      </c>
      <c r="N343" s="44">
        <v>237.33333333333334</v>
      </c>
      <c r="O343" s="44">
        <v>221.33333333333334</v>
      </c>
      <c r="P343" s="261">
        <f>100*(N343*(K343+L343+M343)+N344*(K344+L344+M344))/(H343*1000)</f>
        <v>14.636875</v>
      </c>
    </row>
    <row r="344" spans="1:16">
      <c r="A344" s="38"/>
      <c r="B344" s="52"/>
      <c r="C344" s="93"/>
      <c r="D344" s="98"/>
      <c r="E344" s="435"/>
      <c r="F344" s="41" t="s">
        <v>51</v>
      </c>
      <c r="G344" s="99"/>
      <c r="H344" s="45"/>
      <c r="I344" s="43" t="s">
        <v>24</v>
      </c>
      <c r="J344" s="43" t="s">
        <v>38</v>
      </c>
      <c r="K344" s="229">
        <v>27</v>
      </c>
      <c r="L344" s="229">
        <v>38</v>
      </c>
      <c r="M344" s="229">
        <v>12</v>
      </c>
      <c r="N344" s="44">
        <v>236.33333333333334</v>
      </c>
      <c r="O344" s="44">
        <v>218.33333333333334</v>
      </c>
    </row>
    <row r="345" spans="1:16">
      <c r="A345" s="38"/>
      <c r="B345" s="52"/>
      <c r="C345" s="93"/>
      <c r="D345" s="98"/>
      <c r="E345" s="435"/>
      <c r="F345" s="41" t="s">
        <v>52</v>
      </c>
      <c r="G345" s="99"/>
      <c r="H345" s="42"/>
      <c r="I345" s="43" t="s">
        <v>24</v>
      </c>
      <c r="J345" s="43" t="s">
        <v>38</v>
      </c>
      <c r="K345" s="54">
        <v>0</v>
      </c>
      <c r="L345" s="54">
        <v>1</v>
      </c>
      <c r="M345" s="54">
        <v>6</v>
      </c>
      <c r="N345" s="44">
        <v>236</v>
      </c>
      <c r="O345" s="44">
        <v>218</v>
      </c>
    </row>
    <row r="346" spans="1:16">
      <c r="A346" s="38"/>
      <c r="B346" s="52"/>
      <c r="C346" s="93"/>
      <c r="D346" s="98"/>
      <c r="E346" s="435">
        <v>192</v>
      </c>
      <c r="F346" s="41" t="s">
        <v>49</v>
      </c>
      <c r="G346" s="99"/>
      <c r="H346" s="45">
        <v>160</v>
      </c>
      <c r="I346" s="43" t="s">
        <v>24</v>
      </c>
      <c r="J346" s="43" t="s">
        <v>38</v>
      </c>
      <c r="K346" s="229">
        <v>15</v>
      </c>
      <c r="L346" s="229">
        <v>10</v>
      </c>
      <c r="M346" s="229">
        <v>6</v>
      </c>
      <c r="N346" s="44">
        <v>244.66666666666666</v>
      </c>
      <c r="O346" s="44">
        <v>233.33333333333334</v>
      </c>
      <c r="P346" s="261">
        <f>100*(N346*(K346+L346+M346)+N347*(K347+L347+M347))/(H346*1000)</f>
        <v>10.606666666666666</v>
      </c>
    </row>
    <row r="347" spans="1:16">
      <c r="A347" s="38"/>
      <c r="B347" s="52"/>
      <c r="C347" s="93"/>
      <c r="D347" s="98"/>
      <c r="E347" s="435"/>
      <c r="F347" s="41" t="s">
        <v>51</v>
      </c>
      <c r="G347" s="99"/>
      <c r="H347" s="45"/>
      <c r="I347" s="43" t="s">
        <v>24</v>
      </c>
      <c r="J347" s="43" t="s">
        <v>38</v>
      </c>
      <c r="K347" s="229">
        <v>11</v>
      </c>
      <c r="L347" s="229">
        <v>13</v>
      </c>
      <c r="M347" s="229">
        <v>14</v>
      </c>
      <c r="N347" s="44">
        <v>247</v>
      </c>
      <c r="O347" s="44">
        <v>230.66666666666666</v>
      </c>
    </row>
    <row r="348" spans="1:16" ht="15.75" thickBot="1">
      <c r="A348" s="38"/>
      <c r="B348" s="52"/>
      <c r="C348" s="93"/>
      <c r="D348" s="101"/>
      <c r="E348" s="56">
        <v>193</v>
      </c>
      <c r="F348" s="41" t="s">
        <v>32</v>
      </c>
      <c r="G348" s="102"/>
      <c r="H348" s="57">
        <v>100</v>
      </c>
      <c r="I348" s="17" t="s">
        <v>24</v>
      </c>
      <c r="J348" s="17" t="s">
        <v>38</v>
      </c>
      <c r="K348" s="230">
        <v>2</v>
      </c>
      <c r="L348" s="230">
        <v>7</v>
      </c>
      <c r="M348" s="230">
        <v>3</v>
      </c>
      <c r="N348" s="58">
        <v>247.66666666666666</v>
      </c>
      <c r="O348" s="58">
        <v>235</v>
      </c>
      <c r="P348" s="261">
        <f t="shared" ref="P348:P349" si="30">100*(N348*(K348+L348+M348))/(H348*1000)</f>
        <v>2.972</v>
      </c>
    </row>
    <row r="349" spans="1:16" ht="15" customHeight="1">
      <c r="A349" s="38"/>
      <c r="B349" s="52"/>
      <c r="C349" s="75"/>
      <c r="D349" s="104" t="s">
        <v>128</v>
      </c>
      <c r="E349" s="33">
        <v>194</v>
      </c>
      <c r="F349" s="41" t="s">
        <v>31</v>
      </c>
      <c r="G349" s="105" t="s">
        <v>128</v>
      </c>
      <c r="H349" s="60">
        <v>250</v>
      </c>
      <c r="I349" s="36" t="s">
        <v>25</v>
      </c>
      <c r="J349" s="36" t="s">
        <v>38</v>
      </c>
      <c r="K349" s="54">
        <v>0.5</v>
      </c>
      <c r="L349" s="54">
        <v>0</v>
      </c>
      <c r="M349" s="54">
        <v>0</v>
      </c>
      <c r="N349" s="37">
        <v>237.66666666666666</v>
      </c>
      <c r="O349" s="37">
        <v>231.33333333333334</v>
      </c>
      <c r="P349" s="261">
        <f t="shared" si="30"/>
        <v>4.753333333333333E-2</v>
      </c>
    </row>
    <row r="350" spans="1:16">
      <c r="A350" s="38"/>
      <c r="B350" s="52"/>
      <c r="C350" s="75"/>
      <c r="D350" s="106"/>
      <c r="E350" s="445">
        <v>195</v>
      </c>
      <c r="F350" s="41" t="s">
        <v>59</v>
      </c>
      <c r="G350" s="107"/>
      <c r="H350" s="42">
        <v>63</v>
      </c>
      <c r="I350" s="43" t="s">
        <v>24</v>
      </c>
      <c r="J350" s="43" t="s">
        <v>38</v>
      </c>
      <c r="K350" s="43">
        <v>0.1</v>
      </c>
      <c r="L350" s="43">
        <v>0.2</v>
      </c>
      <c r="M350" s="43">
        <v>2.2999999999999998</v>
      </c>
      <c r="N350" s="44">
        <v>240.33333333333334</v>
      </c>
      <c r="O350" s="44">
        <v>230.66666666666666</v>
      </c>
      <c r="P350" s="261">
        <f>100*(N350*(K350+L350+M350)+N351*(K351+L351+M351))/(H350*1000)</f>
        <v>1.5593121693121692</v>
      </c>
    </row>
    <row r="351" spans="1:16">
      <c r="A351" s="38"/>
      <c r="B351" s="52"/>
      <c r="C351" s="75"/>
      <c r="D351" s="106"/>
      <c r="E351" s="446"/>
      <c r="F351" s="41" t="s">
        <v>51</v>
      </c>
      <c r="G351" s="107"/>
      <c r="H351" s="42"/>
      <c r="I351" s="43" t="s">
        <v>24</v>
      </c>
      <c r="J351" s="43" t="s">
        <v>38</v>
      </c>
      <c r="K351" s="43">
        <v>1.3</v>
      </c>
      <c r="L351" s="43">
        <v>0.2</v>
      </c>
      <c r="M351" s="43">
        <v>0</v>
      </c>
      <c r="N351" s="44">
        <v>238.33333333333334</v>
      </c>
      <c r="O351" s="44">
        <v>231.66666666666666</v>
      </c>
    </row>
    <row r="352" spans="1:16">
      <c r="A352" s="38"/>
      <c r="B352" s="52"/>
      <c r="C352" s="75"/>
      <c r="D352" s="106"/>
      <c r="E352" s="435">
        <v>196</v>
      </c>
      <c r="F352" s="41" t="s">
        <v>37</v>
      </c>
      <c r="G352" s="107"/>
      <c r="H352" s="42">
        <v>160</v>
      </c>
      <c r="I352" s="43" t="s">
        <v>24</v>
      </c>
      <c r="J352" s="43" t="s">
        <v>38</v>
      </c>
      <c r="K352" s="54">
        <v>2</v>
      </c>
      <c r="L352" s="54">
        <v>2</v>
      </c>
      <c r="M352" s="54">
        <v>8</v>
      </c>
      <c r="N352" s="44">
        <v>246.33333333333334</v>
      </c>
      <c r="O352" s="44">
        <v>230.33333333333334</v>
      </c>
      <c r="P352" s="261">
        <f>100*(N352*(K352+L352+M352)+N353*(K353+L353+M353))/(H352*1000)</f>
        <v>3.5341666666666671</v>
      </c>
    </row>
    <row r="353" spans="1:16">
      <c r="A353" s="38"/>
      <c r="B353" s="52"/>
      <c r="C353" s="75"/>
      <c r="D353" s="106"/>
      <c r="E353" s="435"/>
      <c r="F353" s="41" t="s">
        <v>71</v>
      </c>
      <c r="G353" s="107"/>
      <c r="H353" s="42"/>
      <c r="I353" s="43" t="s">
        <v>24</v>
      </c>
      <c r="J353" s="43" t="s">
        <v>38</v>
      </c>
      <c r="K353" s="43">
        <v>1</v>
      </c>
      <c r="L353" s="43">
        <v>6</v>
      </c>
      <c r="M353" s="43">
        <v>4</v>
      </c>
      <c r="N353" s="44">
        <v>245.33333333333334</v>
      </c>
      <c r="O353" s="44">
        <v>229.66666666666666</v>
      </c>
    </row>
    <row r="354" spans="1:16">
      <c r="A354" s="38"/>
      <c r="B354" s="52"/>
      <c r="C354" s="75"/>
      <c r="D354" s="106"/>
      <c r="E354" s="40">
        <v>197</v>
      </c>
      <c r="F354" s="41" t="s">
        <v>32</v>
      </c>
      <c r="G354" s="107"/>
      <c r="H354" s="42">
        <v>100</v>
      </c>
      <c r="I354" s="43" t="s">
        <v>24</v>
      </c>
      <c r="J354" s="43" t="s">
        <v>38</v>
      </c>
      <c r="K354" s="43">
        <v>3</v>
      </c>
      <c r="L354" s="43">
        <v>7</v>
      </c>
      <c r="M354" s="43">
        <v>2</v>
      </c>
      <c r="N354" s="44">
        <v>240.66666666666666</v>
      </c>
      <c r="O354" s="44">
        <v>225.33333333333334</v>
      </c>
      <c r="P354" s="261">
        <f t="shared" ref="P354:P356" si="31">100*(N354*(K354+L354+M354))/(H354*1000)</f>
        <v>2.8879999999999999</v>
      </c>
    </row>
    <row r="355" spans="1:16">
      <c r="A355" s="38"/>
      <c r="B355" s="52"/>
      <c r="C355" s="75"/>
      <c r="D355" s="106"/>
      <c r="E355" s="40">
        <v>198</v>
      </c>
      <c r="F355" s="41" t="s">
        <v>50</v>
      </c>
      <c r="G355" s="107"/>
      <c r="H355" s="45">
        <v>40</v>
      </c>
      <c r="I355" s="43" t="s">
        <v>25</v>
      </c>
      <c r="J355" s="43" t="s">
        <v>38</v>
      </c>
      <c r="K355" s="229">
        <v>1</v>
      </c>
      <c r="L355" s="229">
        <v>2</v>
      </c>
      <c r="M355" s="229">
        <v>5</v>
      </c>
      <c r="N355" s="44">
        <v>247.33333333333334</v>
      </c>
      <c r="O355" s="44">
        <v>234.33333333333334</v>
      </c>
      <c r="P355" s="261">
        <f t="shared" si="31"/>
        <v>4.9466666666666672</v>
      </c>
    </row>
    <row r="356" spans="1:16">
      <c r="A356" s="38"/>
      <c r="B356" s="52"/>
      <c r="C356" s="75"/>
      <c r="D356" s="106"/>
      <c r="E356" s="40">
        <v>199</v>
      </c>
      <c r="F356" s="41" t="s">
        <v>53</v>
      </c>
      <c r="G356" s="107"/>
      <c r="H356" s="45">
        <v>100</v>
      </c>
      <c r="I356" s="43" t="s">
        <v>25</v>
      </c>
      <c r="J356" s="43" t="s">
        <v>38</v>
      </c>
      <c r="K356" s="229">
        <v>6</v>
      </c>
      <c r="L356" s="229">
        <v>3</v>
      </c>
      <c r="M356" s="229">
        <v>4</v>
      </c>
      <c r="N356" s="44">
        <v>248.33333333333334</v>
      </c>
      <c r="O356" s="44">
        <v>228.66666666666666</v>
      </c>
      <c r="P356" s="261">
        <f t="shared" si="31"/>
        <v>3.2283333333333339</v>
      </c>
    </row>
    <row r="357" spans="1:16">
      <c r="A357" s="38"/>
      <c r="B357" s="52"/>
      <c r="C357" s="75"/>
      <c r="D357" s="106"/>
      <c r="E357" s="435">
        <v>200</v>
      </c>
      <c r="F357" s="41" t="s">
        <v>33</v>
      </c>
      <c r="G357" s="107"/>
      <c r="H357" s="42">
        <v>160</v>
      </c>
      <c r="I357" s="43" t="s">
        <v>24</v>
      </c>
      <c r="J357" s="43" t="s">
        <v>38</v>
      </c>
      <c r="K357" s="54">
        <v>2</v>
      </c>
      <c r="L357" s="54">
        <v>3</v>
      </c>
      <c r="M357" s="54">
        <v>2</v>
      </c>
      <c r="N357" s="44">
        <v>250</v>
      </c>
      <c r="O357" s="44">
        <v>237.66666666666666</v>
      </c>
      <c r="P357" s="261">
        <f>100*(N357*(K357+L357+M357)+N358*(K358+L358+M358)+N359*(K359+L359+M359))/(H357*1000)</f>
        <v>2.9570833333333337</v>
      </c>
    </row>
    <row r="358" spans="1:16">
      <c r="A358" s="38"/>
      <c r="B358" s="52"/>
      <c r="C358" s="75"/>
      <c r="D358" s="106"/>
      <c r="E358" s="435"/>
      <c r="F358" s="41" t="s">
        <v>51</v>
      </c>
      <c r="G358" s="107"/>
      <c r="H358" s="42"/>
      <c r="I358" s="43" t="s">
        <v>24</v>
      </c>
      <c r="J358" s="43" t="s">
        <v>38</v>
      </c>
      <c r="K358" s="43">
        <v>0</v>
      </c>
      <c r="L358" s="43">
        <v>1</v>
      </c>
      <c r="M358" s="43">
        <v>1</v>
      </c>
      <c r="N358" s="44">
        <v>249</v>
      </c>
      <c r="O358" s="44">
        <v>229.66666666666666</v>
      </c>
    </row>
    <row r="359" spans="1:16" ht="15.75" thickBot="1">
      <c r="A359" s="38"/>
      <c r="B359" s="52"/>
      <c r="C359" s="75"/>
      <c r="D359" s="108"/>
      <c r="E359" s="454"/>
      <c r="F359" s="41" t="s">
        <v>52</v>
      </c>
      <c r="G359" s="109"/>
      <c r="H359" s="46"/>
      <c r="I359" s="47" t="s">
        <v>24</v>
      </c>
      <c r="J359" s="47" t="s">
        <v>38</v>
      </c>
      <c r="K359" s="47">
        <v>1</v>
      </c>
      <c r="L359" s="47">
        <v>3</v>
      </c>
      <c r="M359" s="47">
        <v>6</v>
      </c>
      <c r="N359" s="48">
        <v>248.33333333333334</v>
      </c>
      <c r="O359" s="48">
        <v>224.33333333333334</v>
      </c>
    </row>
    <row r="360" spans="1:16" ht="14.25" customHeight="1" thickBot="1">
      <c r="A360" s="110" t="s">
        <v>129</v>
      </c>
      <c r="B360" s="52"/>
      <c r="C360" s="91" t="s">
        <v>130</v>
      </c>
      <c r="D360" s="518" t="s">
        <v>131</v>
      </c>
      <c r="E360" s="434">
        <v>201</v>
      </c>
      <c r="F360" s="41" t="s">
        <v>26</v>
      </c>
      <c r="G360" s="501" t="s">
        <v>131</v>
      </c>
      <c r="H360" s="35">
        <v>100</v>
      </c>
      <c r="I360" s="36" t="s">
        <v>25</v>
      </c>
      <c r="J360" s="36" t="s">
        <v>38</v>
      </c>
      <c r="K360" s="36">
        <v>30.9</v>
      </c>
      <c r="L360" s="36">
        <v>69</v>
      </c>
      <c r="M360" s="36">
        <v>21</v>
      </c>
      <c r="N360" s="37">
        <v>225.33333333333334</v>
      </c>
      <c r="O360" s="37">
        <v>218.33333333333334</v>
      </c>
      <c r="P360" s="261">
        <f>100*(N360*(K360+L360+M360)+N361*(K361+L361+M361)+N362*(K362+L362+M362)+N363*(M363+L363+K363))/(H360*1000)</f>
        <v>90.73008333333334</v>
      </c>
    </row>
    <row r="361" spans="1:16" ht="14.25" customHeight="1" thickBot="1">
      <c r="A361" s="110" t="s">
        <v>129</v>
      </c>
      <c r="B361" s="52"/>
      <c r="C361" s="91" t="s">
        <v>130</v>
      </c>
      <c r="D361" s="518"/>
      <c r="E361" s="435"/>
      <c r="F361" s="41" t="s">
        <v>71</v>
      </c>
      <c r="G361" s="501"/>
      <c r="H361" s="42"/>
      <c r="I361" s="43" t="s">
        <v>25</v>
      </c>
      <c r="J361" s="43" t="s">
        <v>25</v>
      </c>
      <c r="K361" s="43">
        <v>24</v>
      </c>
      <c r="L361" s="43">
        <v>0.04</v>
      </c>
      <c r="M361" s="43">
        <v>0.01</v>
      </c>
      <c r="N361" s="44">
        <v>225.66666666666666</v>
      </c>
      <c r="O361" s="44">
        <v>213.66666666666666</v>
      </c>
      <c r="P361" s="2"/>
    </row>
    <row r="362" spans="1:16" ht="14.25" customHeight="1" thickBot="1">
      <c r="A362" s="110" t="s">
        <v>129</v>
      </c>
      <c r="B362" s="52"/>
      <c r="C362" s="91" t="s">
        <v>130</v>
      </c>
      <c r="D362" s="518"/>
      <c r="E362" s="435"/>
      <c r="F362" s="41" t="s">
        <v>87</v>
      </c>
      <c r="G362" s="501"/>
      <c r="H362" s="42"/>
      <c r="I362" s="43" t="s">
        <v>25</v>
      </c>
      <c r="J362" s="43" t="s">
        <v>38</v>
      </c>
      <c r="K362" s="43">
        <v>32</v>
      </c>
      <c r="L362" s="43">
        <v>39</v>
      </c>
      <c r="M362" s="43">
        <v>57</v>
      </c>
      <c r="N362" s="44">
        <v>225</v>
      </c>
      <c r="O362" s="44">
        <v>217.33333333333334</v>
      </c>
      <c r="P362" s="2"/>
    </row>
    <row r="363" spans="1:16" ht="14.25" customHeight="1" thickBot="1">
      <c r="A363" s="110" t="s">
        <v>129</v>
      </c>
      <c r="B363" s="52"/>
      <c r="C363" s="91" t="s">
        <v>130</v>
      </c>
      <c r="D363" s="518"/>
      <c r="E363" s="435"/>
      <c r="F363" s="41" t="s">
        <v>90</v>
      </c>
      <c r="G363" s="501"/>
      <c r="H363" s="42"/>
      <c r="I363" s="43" t="s">
        <v>24</v>
      </c>
      <c r="J363" s="43" t="s">
        <v>25</v>
      </c>
      <c r="K363" s="43">
        <v>22</v>
      </c>
      <c r="L363" s="43">
        <v>57</v>
      </c>
      <c r="M363" s="43">
        <v>53</v>
      </c>
      <c r="N363" s="44">
        <v>221.66666666666666</v>
      </c>
      <c r="O363" s="44">
        <v>214</v>
      </c>
      <c r="P363" s="2"/>
    </row>
    <row r="364" spans="1:16" ht="14.25" customHeight="1" thickBot="1">
      <c r="A364" s="110" t="s">
        <v>129</v>
      </c>
      <c r="B364" s="52"/>
      <c r="C364" s="91" t="s">
        <v>130</v>
      </c>
      <c r="D364" s="518"/>
      <c r="E364" s="435">
        <v>202</v>
      </c>
      <c r="F364" s="41" t="s">
        <v>49</v>
      </c>
      <c r="G364" s="501"/>
      <c r="H364" s="42">
        <v>400</v>
      </c>
      <c r="I364" s="43" t="s">
        <v>25</v>
      </c>
      <c r="J364" s="43" t="s">
        <v>38</v>
      </c>
      <c r="K364" s="43">
        <v>30</v>
      </c>
      <c r="L364" s="43">
        <v>24</v>
      </c>
      <c r="M364" s="43">
        <v>39</v>
      </c>
      <c r="N364" s="44">
        <v>224</v>
      </c>
      <c r="O364" s="44">
        <v>216.33333333333334</v>
      </c>
      <c r="P364" s="261">
        <f>100*(N364*(K364+L364+M364)+N365*(K365+L365+M365))/(H364*1000)</f>
        <v>9.9049999999999994</v>
      </c>
    </row>
    <row r="365" spans="1:16" ht="14.25" customHeight="1" thickBot="1">
      <c r="A365" s="110" t="s">
        <v>129</v>
      </c>
      <c r="B365" s="52"/>
      <c r="C365" s="91" t="s">
        <v>130</v>
      </c>
      <c r="D365" s="518"/>
      <c r="E365" s="435"/>
      <c r="F365" s="41" t="s">
        <v>71</v>
      </c>
      <c r="G365" s="501"/>
      <c r="H365" s="42"/>
      <c r="I365" s="43" t="s">
        <v>25</v>
      </c>
      <c r="J365" s="43" t="s">
        <v>25</v>
      </c>
      <c r="K365" s="43">
        <v>38</v>
      </c>
      <c r="L365" s="43">
        <v>24</v>
      </c>
      <c r="M365" s="43">
        <v>22</v>
      </c>
      <c r="N365" s="44">
        <v>223.66666666666666</v>
      </c>
      <c r="O365" s="44">
        <v>221</v>
      </c>
      <c r="P365" s="2"/>
    </row>
    <row r="366" spans="1:16" ht="14.25" customHeight="1" thickBot="1">
      <c r="A366" s="110" t="s">
        <v>129</v>
      </c>
      <c r="B366" s="52"/>
      <c r="C366" s="91" t="s">
        <v>130</v>
      </c>
      <c r="D366" s="518"/>
      <c r="E366" s="59">
        <v>203</v>
      </c>
      <c r="F366" s="41" t="s">
        <v>28</v>
      </c>
      <c r="G366" s="501"/>
      <c r="H366" s="46">
        <v>400</v>
      </c>
      <c r="I366" s="47" t="s">
        <v>24</v>
      </c>
      <c r="J366" s="47" t="s">
        <v>25</v>
      </c>
      <c r="K366" s="47">
        <v>110</v>
      </c>
      <c r="L366" s="47">
        <v>101</v>
      </c>
      <c r="M366" s="47">
        <v>80</v>
      </c>
      <c r="N366" s="48">
        <v>228.66666666666666</v>
      </c>
      <c r="O366" s="48">
        <v>197.33333333333334</v>
      </c>
      <c r="P366" s="261">
        <f t="shared" ref="P366" si="32">100*(N366*(K366+L366+M366))/(H366*1000)</f>
        <v>16.6355</v>
      </c>
    </row>
    <row r="367" spans="1:16" ht="36.75" thickBot="1">
      <c r="A367" s="110" t="s">
        <v>129</v>
      </c>
      <c r="B367" s="52"/>
      <c r="C367" s="91" t="s">
        <v>130</v>
      </c>
      <c r="D367" s="518"/>
      <c r="E367" s="434">
        <v>204</v>
      </c>
      <c r="F367" s="41" t="s">
        <v>23</v>
      </c>
      <c r="G367" s="501"/>
      <c r="H367" s="35">
        <v>250</v>
      </c>
      <c r="I367" s="36" t="s">
        <v>24</v>
      </c>
      <c r="J367" s="36" t="s">
        <v>25</v>
      </c>
      <c r="K367" s="36">
        <v>52</v>
      </c>
      <c r="L367" s="36">
        <v>33</v>
      </c>
      <c r="M367" s="36">
        <v>43</v>
      </c>
      <c r="N367" s="37">
        <v>226.66666666666666</v>
      </c>
      <c r="O367" s="37">
        <v>213.33333333333334</v>
      </c>
      <c r="P367" s="261">
        <f>100*(N367*(K367+L367+M367)+N368*(K368+L368+M368))/(H367*1000)</f>
        <v>26.042533333333331</v>
      </c>
    </row>
    <row r="368" spans="1:16" ht="36.75" thickBot="1">
      <c r="A368" s="110" t="s">
        <v>129</v>
      </c>
      <c r="B368" s="52"/>
      <c r="C368" s="91" t="s">
        <v>130</v>
      </c>
      <c r="D368" s="518"/>
      <c r="E368" s="435"/>
      <c r="F368" s="41" t="s">
        <v>71</v>
      </c>
      <c r="G368" s="501"/>
      <c r="H368" s="42"/>
      <c r="I368" s="43" t="s">
        <v>25</v>
      </c>
      <c r="J368" s="43" t="s">
        <v>38</v>
      </c>
      <c r="K368" s="43">
        <v>45</v>
      </c>
      <c r="L368" s="43">
        <v>42</v>
      </c>
      <c r="M368" s="43">
        <v>72</v>
      </c>
      <c r="N368" s="44">
        <v>227</v>
      </c>
      <c r="O368" s="44">
        <v>205</v>
      </c>
      <c r="P368" s="2"/>
    </row>
    <row r="369" spans="1:16" ht="36.75" thickBot="1">
      <c r="A369" s="110" t="s">
        <v>129</v>
      </c>
      <c r="B369" s="52"/>
      <c r="C369" s="91" t="s">
        <v>130</v>
      </c>
      <c r="D369" s="518"/>
      <c r="E369" s="40">
        <v>205</v>
      </c>
      <c r="F369" s="41" t="s">
        <v>59</v>
      </c>
      <c r="G369" s="501"/>
      <c r="H369" s="42">
        <v>100</v>
      </c>
      <c r="I369" s="43" t="s">
        <v>24</v>
      </c>
      <c r="J369" s="43" t="s">
        <v>25</v>
      </c>
      <c r="K369" s="43">
        <v>26</v>
      </c>
      <c r="L369" s="43">
        <v>42</v>
      </c>
      <c r="M369" s="43">
        <v>72</v>
      </c>
      <c r="N369" s="44">
        <v>231.33333333333334</v>
      </c>
      <c r="O369" s="44">
        <v>188.66666666666666</v>
      </c>
      <c r="P369" s="261">
        <f t="shared" ref="P369" si="33">100*(N369*(K369+L369+M369))/(H369*1000)</f>
        <v>32.38666666666667</v>
      </c>
    </row>
    <row r="370" spans="1:16" ht="36.75" thickBot="1">
      <c r="A370" s="110" t="s">
        <v>129</v>
      </c>
      <c r="B370" s="52"/>
      <c r="C370" s="91" t="s">
        <v>130</v>
      </c>
      <c r="D370" s="518"/>
      <c r="E370" s="435">
        <v>206</v>
      </c>
      <c r="F370" s="41" t="s">
        <v>49</v>
      </c>
      <c r="G370" s="501"/>
      <c r="H370" s="42">
        <v>400</v>
      </c>
      <c r="I370" s="43" t="s">
        <v>25</v>
      </c>
      <c r="J370" s="43" t="s">
        <v>25</v>
      </c>
      <c r="K370" s="43">
        <v>8</v>
      </c>
      <c r="L370" s="43">
        <v>5</v>
      </c>
      <c r="M370" s="43">
        <v>22</v>
      </c>
      <c r="N370" s="44">
        <v>231.33333333333334</v>
      </c>
      <c r="O370" s="44">
        <v>209</v>
      </c>
      <c r="P370" s="261">
        <f>100*(N370*(K370+L370+M370)+N371*(K371+L371+M371))/(H370*1000)</f>
        <v>10.376166666666666</v>
      </c>
    </row>
    <row r="371" spans="1:16" ht="36.75" thickBot="1">
      <c r="A371" s="110" t="s">
        <v>129</v>
      </c>
      <c r="B371" s="52"/>
      <c r="C371" s="91" t="s">
        <v>130</v>
      </c>
      <c r="D371" s="519"/>
      <c r="E371" s="454"/>
      <c r="F371" s="41" t="s">
        <v>71</v>
      </c>
      <c r="G371" s="502"/>
      <c r="H371" s="46"/>
      <c r="I371" s="47" t="s">
        <v>25</v>
      </c>
      <c r="J371" s="47" t="s">
        <v>25</v>
      </c>
      <c r="K371" s="47">
        <v>53</v>
      </c>
      <c r="L371" s="47">
        <v>41</v>
      </c>
      <c r="M371" s="47">
        <v>50</v>
      </c>
      <c r="N371" s="48">
        <v>232</v>
      </c>
      <c r="O371" s="48">
        <v>226</v>
      </c>
      <c r="P371" s="2"/>
    </row>
    <row r="372" spans="1:16" ht="36.75" thickBot="1">
      <c r="A372" s="110" t="s">
        <v>129</v>
      </c>
      <c r="B372" s="52"/>
      <c r="C372" s="91" t="s">
        <v>130</v>
      </c>
      <c r="D372" s="111" t="s">
        <v>132</v>
      </c>
      <c r="E372" s="64">
        <v>207</v>
      </c>
      <c r="F372" s="41" t="s">
        <v>50</v>
      </c>
      <c r="G372" s="77" t="s">
        <v>132</v>
      </c>
      <c r="H372" s="65">
        <v>40</v>
      </c>
      <c r="I372" s="66" t="s">
        <v>24</v>
      </c>
      <c r="J372" s="66" t="s">
        <v>25</v>
      </c>
      <c r="K372" s="66">
        <v>32</v>
      </c>
      <c r="L372" s="66">
        <v>4</v>
      </c>
      <c r="M372" s="66">
        <v>39</v>
      </c>
      <c r="N372" s="67">
        <v>229.66666666666666</v>
      </c>
      <c r="O372" s="67">
        <v>204.66666666666666</v>
      </c>
      <c r="P372" s="261">
        <f t="shared" ref="P372" si="34">100*(N372*(K372+L372+M372))/(H372*1000)</f>
        <v>43.0625</v>
      </c>
    </row>
    <row r="373" spans="1:16" ht="36.75" thickBot="1">
      <c r="A373" s="110" t="s">
        <v>129</v>
      </c>
      <c r="B373" s="52"/>
      <c r="C373" s="91" t="s">
        <v>130</v>
      </c>
      <c r="D373" s="510" t="s">
        <v>133</v>
      </c>
      <c r="E373" s="434">
        <v>208</v>
      </c>
      <c r="F373" s="41" t="s">
        <v>50</v>
      </c>
      <c r="G373" s="508" t="s">
        <v>133</v>
      </c>
      <c r="H373" s="35">
        <v>160</v>
      </c>
      <c r="I373" s="36" t="s">
        <v>25</v>
      </c>
      <c r="J373" s="36" t="s">
        <v>38</v>
      </c>
      <c r="K373" s="36">
        <v>60</v>
      </c>
      <c r="L373" s="36">
        <v>30</v>
      </c>
      <c r="M373" s="36">
        <v>60</v>
      </c>
      <c r="N373" s="37">
        <v>231.33333333333334</v>
      </c>
      <c r="O373" s="37">
        <v>198</v>
      </c>
      <c r="P373" s="261">
        <f>100*(N373*(K373+L373+M373)+N374*(K374+L374+M374)+N375*(K375+L375+M375)+N376*(M376+L376+K376))/(H373*1000)</f>
        <v>62.077708333333334</v>
      </c>
    </row>
    <row r="374" spans="1:16" ht="36.75" thickBot="1">
      <c r="A374" s="110" t="s">
        <v>129</v>
      </c>
      <c r="B374" s="52"/>
      <c r="C374" s="91" t="s">
        <v>130</v>
      </c>
      <c r="D374" s="511"/>
      <c r="E374" s="435"/>
      <c r="F374" s="41" t="s">
        <v>71</v>
      </c>
      <c r="G374" s="509"/>
      <c r="H374" s="42"/>
      <c r="I374" s="43" t="s">
        <v>25</v>
      </c>
      <c r="J374" s="43" t="s">
        <v>38</v>
      </c>
      <c r="K374" s="43">
        <v>10</v>
      </c>
      <c r="L374" s="43">
        <v>3</v>
      </c>
      <c r="M374" s="43">
        <v>24</v>
      </c>
      <c r="N374" s="44">
        <v>231</v>
      </c>
      <c r="O374" s="44">
        <v>218.66666666666666</v>
      </c>
      <c r="P374" s="2"/>
    </row>
    <row r="375" spans="1:16" ht="36.75" thickBot="1">
      <c r="A375" s="110" t="s">
        <v>129</v>
      </c>
      <c r="B375" s="52"/>
      <c r="C375" s="91" t="s">
        <v>130</v>
      </c>
      <c r="D375" s="511"/>
      <c r="E375" s="435"/>
      <c r="F375" s="41" t="s">
        <v>87</v>
      </c>
      <c r="G375" s="509"/>
      <c r="H375" s="42"/>
      <c r="I375" s="43" t="s">
        <v>25</v>
      </c>
      <c r="J375" s="43" t="s">
        <v>38</v>
      </c>
      <c r="K375" s="43">
        <v>1</v>
      </c>
      <c r="L375" s="43">
        <v>1</v>
      </c>
      <c r="M375" s="43">
        <v>36</v>
      </c>
      <c r="N375" s="44">
        <v>231.33333333333334</v>
      </c>
      <c r="O375" s="44">
        <v>217.66666666666666</v>
      </c>
      <c r="P375" s="2"/>
    </row>
    <row r="376" spans="1:16" ht="36.75" thickBot="1">
      <c r="A376" s="110" t="s">
        <v>129</v>
      </c>
      <c r="B376" s="52"/>
      <c r="C376" s="91" t="s">
        <v>130</v>
      </c>
      <c r="D376" s="516"/>
      <c r="E376" s="59">
        <v>209</v>
      </c>
      <c r="F376" s="41" t="s">
        <v>37</v>
      </c>
      <c r="G376" s="517"/>
      <c r="H376" s="46">
        <v>250</v>
      </c>
      <c r="I376" s="47" t="s">
        <v>24</v>
      </c>
      <c r="J376" s="47" t="s">
        <v>25</v>
      </c>
      <c r="K376" s="47">
        <v>86</v>
      </c>
      <c r="L376" s="47">
        <v>75</v>
      </c>
      <c r="M376" s="47">
        <v>44</v>
      </c>
      <c r="N376" s="48">
        <v>230.66666666666666</v>
      </c>
      <c r="O376" s="48">
        <v>204.33333333333334</v>
      </c>
      <c r="P376" s="261">
        <f t="shared" ref="P376:P378" si="35">100*(N376*(K376+L376+M376))/(H376*1000)</f>
        <v>18.914666666666665</v>
      </c>
    </row>
    <row r="377" spans="1:16" ht="36.75" thickBot="1">
      <c r="A377" s="110" t="s">
        <v>129</v>
      </c>
      <c r="B377" s="52"/>
      <c r="C377" s="91" t="s">
        <v>130</v>
      </c>
      <c r="D377" s="510" t="s">
        <v>134</v>
      </c>
      <c r="E377" s="33">
        <v>210</v>
      </c>
      <c r="F377" s="41" t="s">
        <v>23</v>
      </c>
      <c r="G377" s="508" t="s">
        <v>134</v>
      </c>
      <c r="H377" s="60">
        <v>63</v>
      </c>
      <c r="I377" s="36" t="s">
        <v>24</v>
      </c>
      <c r="J377" s="36" t="s">
        <v>25</v>
      </c>
      <c r="K377" s="232">
        <v>33</v>
      </c>
      <c r="L377" s="232">
        <v>3</v>
      </c>
      <c r="M377" s="232">
        <v>20</v>
      </c>
      <c r="N377" s="37">
        <v>236.66666666666666</v>
      </c>
      <c r="O377" s="37">
        <v>216.33333333333334</v>
      </c>
      <c r="P377" s="261">
        <f t="shared" si="35"/>
        <v>21.037037037037035</v>
      </c>
    </row>
    <row r="378" spans="1:16" ht="36.75" thickBot="1">
      <c r="A378" s="110" t="s">
        <v>129</v>
      </c>
      <c r="B378" s="52"/>
      <c r="C378" s="91" t="s">
        <v>130</v>
      </c>
      <c r="D378" s="511"/>
      <c r="E378" s="40">
        <v>211</v>
      </c>
      <c r="F378" s="41" t="s">
        <v>39</v>
      </c>
      <c r="G378" s="509"/>
      <c r="H378" s="45">
        <v>160</v>
      </c>
      <c r="I378" s="43" t="s">
        <v>25</v>
      </c>
      <c r="J378" s="43" t="s">
        <v>25</v>
      </c>
      <c r="K378" s="231">
        <v>18</v>
      </c>
      <c r="L378" s="231">
        <v>24</v>
      </c>
      <c r="M378" s="231">
        <v>11</v>
      </c>
      <c r="N378" s="44">
        <v>242.33333333333334</v>
      </c>
      <c r="O378" s="44">
        <v>220</v>
      </c>
      <c r="P378" s="261">
        <f t="shared" si="35"/>
        <v>8.0272916666666667</v>
      </c>
    </row>
    <row r="379" spans="1:16" ht="36.75" thickBot="1">
      <c r="A379" s="110" t="s">
        <v>129</v>
      </c>
      <c r="B379" s="52"/>
      <c r="C379" s="91" t="s">
        <v>130</v>
      </c>
      <c r="D379" s="511"/>
      <c r="E379" s="435">
        <v>212</v>
      </c>
      <c r="F379" s="41" t="s">
        <v>29</v>
      </c>
      <c r="G379" s="509"/>
      <c r="H379" s="42">
        <v>160</v>
      </c>
      <c r="I379" s="43" t="s">
        <v>24</v>
      </c>
      <c r="J379" s="43" t="s">
        <v>25</v>
      </c>
      <c r="K379" s="43">
        <v>10</v>
      </c>
      <c r="L379" s="43">
        <v>50</v>
      </c>
      <c r="M379" s="43">
        <v>4</v>
      </c>
      <c r="N379" s="44">
        <v>246</v>
      </c>
      <c r="O379" s="44">
        <v>221</v>
      </c>
      <c r="P379" s="261">
        <f>100*(N379*(K379+L379+M379)+N380*(K380+L380+M380))/(H379*1000)</f>
        <v>22.908750000000001</v>
      </c>
    </row>
    <row r="380" spans="1:16" ht="36.75" thickBot="1">
      <c r="A380" s="110" t="s">
        <v>129</v>
      </c>
      <c r="B380" s="52"/>
      <c r="C380" s="91" t="s">
        <v>130</v>
      </c>
      <c r="D380" s="511"/>
      <c r="E380" s="435"/>
      <c r="F380" s="41" t="s">
        <v>30</v>
      </c>
      <c r="G380" s="509"/>
      <c r="H380" s="42"/>
      <c r="I380" s="43" t="s">
        <v>24</v>
      </c>
      <c r="J380" s="43" t="s">
        <v>25</v>
      </c>
      <c r="K380" s="43">
        <v>24</v>
      </c>
      <c r="L380" s="43">
        <v>27</v>
      </c>
      <c r="M380" s="43">
        <v>34</v>
      </c>
      <c r="N380" s="44">
        <v>246</v>
      </c>
      <c r="O380" s="44">
        <v>214</v>
      </c>
    </row>
    <row r="381" spans="1:16" ht="36.75" thickBot="1">
      <c r="A381" s="110" t="s">
        <v>129</v>
      </c>
      <c r="B381" s="52"/>
      <c r="C381" s="91" t="s">
        <v>130</v>
      </c>
      <c r="D381" s="516"/>
      <c r="E381" s="59">
        <v>213</v>
      </c>
      <c r="F381" s="41" t="s">
        <v>28</v>
      </c>
      <c r="G381" s="517"/>
      <c r="H381" s="46">
        <v>100</v>
      </c>
      <c r="I381" s="47" t="s">
        <v>24</v>
      </c>
      <c r="J381" s="47" t="s">
        <v>24</v>
      </c>
      <c r="K381" s="47">
        <v>59</v>
      </c>
      <c r="L381" s="47">
        <v>16</v>
      </c>
      <c r="M381" s="47">
        <v>53</v>
      </c>
      <c r="N381" s="48">
        <v>242.33333333333334</v>
      </c>
      <c r="O381" s="48">
        <v>222</v>
      </c>
      <c r="P381" s="261">
        <f t="shared" ref="P381" si="36">100*(N381*(K381+L381+M381))/(H381*1000)</f>
        <v>31.018666666666668</v>
      </c>
    </row>
    <row r="382" spans="1:16" ht="24.75" thickBot="1">
      <c r="A382" s="112" t="s">
        <v>135</v>
      </c>
      <c r="B382" s="52"/>
      <c r="C382" s="91" t="s">
        <v>130</v>
      </c>
      <c r="D382" s="514" t="s">
        <v>136</v>
      </c>
      <c r="E382" s="434">
        <v>214</v>
      </c>
      <c r="F382" s="41" t="s">
        <v>26</v>
      </c>
      <c r="G382" s="515" t="s">
        <v>136</v>
      </c>
      <c r="H382" s="35">
        <v>250</v>
      </c>
      <c r="I382" s="36" t="s">
        <v>24</v>
      </c>
      <c r="J382" s="36" t="s">
        <v>25</v>
      </c>
      <c r="K382" s="36">
        <v>40</v>
      </c>
      <c r="L382" s="36">
        <v>42</v>
      </c>
      <c r="M382" s="36">
        <v>40</v>
      </c>
      <c r="N382" s="37">
        <v>237</v>
      </c>
      <c r="O382" s="37">
        <v>232.66666666666666</v>
      </c>
      <c r="P382" s="261">
        <f>100*(N382*(K382+L382+M382)+N383*(K383+L383+M383)+N384*(K384+L384+M384)+N385*(K385+L385+M385)+N386*(K386+L386+M386))/(H382*1000)</f>
        <v>35.521333333333338</v>
      </c>
    </row>
    <row r="383" spans="1:16" ht="24.75" thickBot="1">
      <c r="A383" s="112" t="s">
        <v>135</v>
      </c>
      <c r="B383" s="52"/>
      <c r="C383" s="91" t="s">
        <v>130</v>
      </c>
      <c r="D383" s="506"/>
      <c r="E383" s="435"/>
      <c r="F383" s="41" t="s">
        <v>137</v>
      </c>
      <c r="G383" s="501"/>
      <c r="H383" s="42"/>
      <c r="I383" s="43" t="s">
        <v>24</v>
      </c>
      <c r="J383" s="43" t="s">
        <v>25</v>
      </c>
      <c r="K383" s="43">
        <v>18</v>
      </c>
      <c r="L383" s="43">
        <v>33</v>
      </c>
      <c r="M383" s="43">
        <v>8</v>
      </c>
      <c r="N383" s="44">
        <v>237</v>
      </c>
      <c r="O383" s="44">
        <v>231.66666666666666</v>
      </c>
    </row>
    <row r="384" spans="1:16" ht="24.75" thickBot="1">
      <c r="A384" s="112" t="s">
        <v>135</v>
      </c>
      <c r="B384" s="52"/>
      <c r="C384" s="91" t="s">
        <v>130</v>
      </c>
      <c r="D384" s="506"/>
      <c r="E384" s="435"/>
      <c r="F384" s="41" t="s">
        <v>138</v>
      </c>
      <c r="G384" s="501"/>
      <c r="H384" s="42"/>
      <c r="I384" s="43" t="s">
        <v>24</v>
      </c>
      <c r="J384" s="43" t="s">
        <v>25</v>
      </c>
      <c r="K384" s="43">
        <v>39</v>
      </c>
      <c r="L384" s="43">
        <v>11</v>
      </c>
      <c r="M384" s="43">
        <v>5</v>
      </c>
      <c r="N384" s="44">
        <v>236</v>
      </c>
      <c r="O384" s="44">
        <v>231.33333333333334</v>
      </c>
    </row>
    <row r="385" spans="1:16" ht="24.75" thickBot="1">
      <c r="A385" s="112" t="s">
        <v>135</v>
      </c>
      <c r="B385" s="52"/>
      <c r="C385" s="91" t="s">
        <v>130</v>
      </c>
      <c r="D385" s="506"/>
      <c r="E385" s="435"/>
      <c r="F385" s="41" t="s">
        <v>139</v>
      </c>
      <c r="G385" s="501"/>
      <c r="H385" s="42"/>
      <c r="I385" s="43" t="s">
        <v>24</v>
      </c>
      <c r="J385" s="43" t="s">
        <v>25</v>
      </c>
      <c r="K385" s="43">
        <v>14</v>
      </c>
      <c r="L385" s="43">
        <v>49</v>
      </c>
      <c r="M385" s="43">
        <v>16</v>
      </c>
      <c r="N385" s="44">
        <v>235.33333333333334</v>
      </c>
      <c r="O385" s="44">
        <v>229.33333333333334</v>
      </c>
    </row>
    <row r="386" spans="1:16" ht="24.75" thickBot="1">
      <c r="A386" s="112" t="s">
        <v>135</v>
      </c>
      <c r="B386" s="52"/>
      <c r="C386" s="91" t="s">
        <v>130</v>
      </c>
      <c r="D386" s="506"/>
      <c r="E386" s="435"/>
      <c r="F386" s="41" t="s">
        <v>140</v>
      </c>
      <c r="G386" s="501"/>
      <c r="H386" s="42"/>
      <c r="I386" s="43" t="s">
        <v>24</v>
      </c>
      <c r="J386" s="43" t="s">
        <v>25</v>
      </c>
      <c r="K386" s="43">
        <v>16</v>
      </c>
      <c r="L386" s="43">
        <v>25</v>
      </c>
      <c r="M386" s="43">
        <v>20</v>
      </c>
      <c r="N386" s="44">
        <v>235</v>
      </c>
      <c r="O386" s="44">
        <v>230</v>
      </c>
    </row>
    <row r="387" spans="1:16" ht="24.75" thickBot="1">
      <c r="A387" s="112" t="s">
        <v>135</v>
      </c>
      <c r="B387" s="52"/>
      <c r="C387" s="91" t="s">
        <v>130</v>
      </c>
      <c r="D387" s="506"/>
      <c r="E387" s="435">
        <v>215</v>
      </c>
      <c r="F387" s="41" t="s">
        <v>37</v>
      </c>
      <c r="G387" s="501"/>
      <c r="H387" s="42">
        <v>250</v>
      </c>
      <c r="I387" s="43" t="s">
        <v>25</v>
      </c>
      <c r="J387" s="43" t="s">
        <v>25</v>
      </c>
      <c r="K387" s="43">
        <v>10</v>
      </c>
      <c r="L387" s="43">
        <v>0</v>
      </c>
      <c r="M387" s="43">
        <v>12</v>
      </c>
      <c r="N387" s="44">
        <v>235</v>
      </c>
      <c r="O387" s="44">
        <v>230.33333333333334</v>
      </c>
      <c r="P387" s="261">
        <f>100*(N387*(K387+L387+M387)+N388*(K388+L388+M388)+N389*(K389+L389+M389)+N390*(M390+L390+K390))/(H387*1000)</f>
        <v>14.510493333333336</v>
      </c>
    </row>
    <row r="388" spans="1:16" ht="24.75" thickBot="1">
      <c r="A388" s="112" t="s">
        <v>135</v>
      </c>
      <c r="B388" s="52"/>
      <c r="C388" s="91" t="s">
        <v>130</v>
      </c>
      <c r="D388" s="506"/>
      <c r="E388" s="435"/>
      <c r="F388" s="41" t="s">
        <v>137</v>
      </c>
      <c r="G388" s="501"/>
      <c r="H388" s="42"/>
      <c r="I388" s="43" t="s">
        <v>24</v>
      </c>
      <c r="J388" s="43" t="s">
        <v>25</v>
      </c>
      <c r="K388" s="43">
        <v>17</v>
      </c>
      <c r="L388" s="43">
        <v>2</v>
      </c>
      <c r="M388" s="43">
        <v>34</v>
      </c>
      <c r="N388" s="44">
        <v>237</v>
      </c>
      <c r="O388" s="44">
        <v>231.66666666666666</v>
      </c>
    </row>
    <row r="389" spans="1:16" ht="24.75" thickBot="1">
      <c r="A389" s="112" t="s">
        <v>135</v>
      </c>
      <c r="B389" s="52"/>
      <c r="C389" s="91" t="s">
        <v>130</v>
      </c>
      <c r="D389" s="506"/>
      <c r="E389" s="435"/>
      <c r="F389" s="41" t="s">
        <v>138</v>
      </c>
      <c r="G389" s="501"/>
      <c r="H389" s="42"/>
      <c r="I389" s="43" t="s">
        <v>24</v>
      </c>
      <c r="J389" s="43" t="s">
        <v>25</v>
      </c>
      <c r="K389" s="43">
        <v>14</v>
      </c>
      <c r="L389" s="43">
        <v>0</v>
      </c>
      <c r="M389" s="43">
        <v>0.7</v>
      </c>
      <c r="N389" s="44">
        <v>237</v>
      </c>
      <c r="O389" s="44">
        <v>232.66666666666666</v>
      </c>
    </row>
    <row r="390" spans="1:16" ht="24.75" thickBot="1">
      <c r="A390" s="112" t="s">
        <v>135</v>
      </c>
      <c r="B390" s="52"/>
      <c r="C390" s="91" t="s">
        <v>130</v>
      </c>
      <c r="D390" s="506"/>
      <c r="E390" s="435">
        <v>216</v>
      </c>
      <c r="F390" s="41" t="s">
        <v>28</v>
      </c>
      <c r="G390" s="501"/>
      <c r="H390" s="42">
        <v>250</v>
      </c>
      <c r="I390" s="43" t="s">
        <v>25</v>
      </c>
      <c r="J390" s="43" t="s">
        <v>25</v>
      </c>
      <c r="K390" s="43">
        <v>15</v>
      </c>
      <c r="L390" s="43">
        <v>41</v>
      </c>
      <c r="M390" s="43">
        <v>8</v>
      </c>
      <c r="N390" s="44">
        <v>235.33333333333334</v>
      </c>
      <c r="O390" s="44">
        <v>229.33333333333334</v>
      </c>
      <c r="P390" s="261">
        <f>100*(N390*(K390+L390+M390)+N391*(K391+L391+M391))/(H390*1000)</f>
        <v>7.1525333333333343</v>
      </c>
    </row>
    <row r="391" spans="1:16" ht="24.75" thickBot="1">
      <c r="A391" s="112" t="s">
        <v>135</v>
      </c>
      <c r="B391" s="52"/>
      <c r="C391" s="91" t="s">
        <v>130</v>
      </c>
      <c r="D391" s="506"/>
      <c r="E391" s="454"/>
      <c r="F391" s="41" t="s">
        <v>137</v>
      </c>
      <c r="G391" s="501"/>
      <c r="H391" s="46"/>
      <c r="I391" s="47" t="s">
        <v>24</v>
      </c>
      <c r="J391" s="47" t="s">
        <v>25</v>
      </c>
      <c r="K391" s="47">
        <v>1</v>
      </c>
      <c r="L391" s="47">
        <v>5</v>
      </c>
      <c r="M391" s="47">
        <v>6</v>
      </c>
      <c r="N391" s="48">
        <v>235</v>
      </c>
      <c r="O391" s="48">
        <v>230</v>
      </c>
    </row>
    <row r="392" spans="1:16" ht="24.75" thickBot="1">
      <c r="A392" s="112" t="s">
        <v>135</v>
      </c>
      <c r="B392" s="52"/>
      <c r="C392" s="91" t="s">
        <v>130</v>
      </c>
      <c r="D392" s="506"/>
      <c r="E392" s="33">
        <v>217</v>
      </c>
      <c r="F392" s="41" t="s">
        <v>80</v>
      </c>
      <c r="G392" s="501"/>
      <c r="H392" s="87">
        <v>100</v>
      </c>
      <c r="I392" s="113" t="s">
        <v>24</v>
      </c>
      <c r="J392" s="113" t="s">
        <v>25</v>
      </c>
      <c r="K392" s="88">
        <v>1</v>
      </c>
      <c r="L392" s="88">
        <v>3</v>
      </c>
      <c r="M392" s="88">
        <v>1</v>
      </c>
      <c r="N392" s="37">
        <v>237.33333333333334</v>
      </c>
      <c r="O392" s="37">
        <v>233.33333333333334</v>
      </c>
      <c r="P392" s="261">
        <f t="shared" ref="P392" si="37">100*(N392*(K392+L392+M392))/(H392*1000)</f>
        <v>1.1866666666666668</v>
      </c>
    </row>
    <row r="393" spans="1:16" ht="24.75" thickBot="1">
      <c r="A393" s="112" t="s">
        <v>135</v>
      </c>
      <c r="B393" s="52"/>
      <c r="C393" s="91" t="s">
        <v>130</v>
      </c>
      <c r="D393" s="506"/>
      <c r="E393" s="445">
        <v>218</v>
      </c>
      <c r="F393" s="41" t="s">
        <v>81</v>
      </c>
      <c r="G393" s="501"/>
      <c r="H393" s="42">
        <v>250</v>
      </c>
      <c r="I393" s="43" t="s">
        <v>25</v>
      </c>
      <c r="J393" s="43" t="s">
        <v>25</v>
      </c>
      <c r="K393" s="43">
        <v>9</v>
      </c>
      <c r="L393" s="43">
        <v>1</v>
      </c>
      <c r="M393" s="43">
        <v>12</v>
      </c>
      <c r="N393" s="44">
        <v>235.66666666666666</v>
      </c>
      <c r="O393" s="44">
        <v>233</v>
      </c>
      <c r="P393" s="261">
        <f>100*(N393*(K393+L393+M393)+N394*(K394+L394+M394))/(H393*1000)</f>
        <v>3.6764000000000001</v>
      </c>
    </row>
    <row r="394" spans="1:16" ht="24.75" thickBot="1">
      <c r="A394" s="112" t="s">
        <v>135</v>
      </c>
      <c r="B394" s="52"/>
      <c r="C394" s="91" t="s">
        <v>130</v>
      </c>
      <c r="D394" s="506"/>
      <c r="E394" s="446"/>
      <c r="F394" s="41" t="s">
        <v>71</v>
      </c>
      <c r="G394" s="501"/>
      <c r="H394" s="42"/>
      <c r="I394" s="43" t="s">
        <v>24</v>
      </c>
      <c r="J394" s="43" t="s">
        <v>25</v>
      </c>
      <c r="K394" s="43">
        <v>9</v>
      </c>
      <c r="L394" s="43">
        <v>0</v>
      </c>
      <c r="M394" s="43">
        <v>8</v>
      </c>
      <c r="N394" s="44">
        <v>235.66666666666666</v>
      </c>
      <c r="O394" s="44">
        <v>234.33333333333334</v>
      </c>
    </row>
    <row r="395" spans="1:16" ht="24.75" thickBot="1">
      <c r="A395" s="112" t="s">
        <v>135</v>
      </c>
      <c r="B395" s="52"/>
      <c r="C395" s="91" t="s">
        <v>130</v>
      </c>
      <c r="D395" s="507"/>
      <c r="E395" s="59">
        <v>219</v>
      </c>
      <c r="F395" s="41" t="s">
        <v>83</v>
      </c>
      <c r="G395" s="502"/>
      <c r="H395" s="46">
        <v>160</v>
      </c>
      <c r="I395" s="47" t="s">
        <v>25</v>
      </c>
      <c r="J395" s="47" t="s">
        <v>25</v>
      </c>
      <c r="K395" s="47">
        <v>7</v>
      </c>
      <c r="L395" s="47">
        <v>7</v>
      </c>
      <c r="M395" s="47">
        <v>0</v>
      </c>
      <c r="N395" s="48">
        <v>226.66666666666666</v>
      </c>
      <c r="O395" s="48">
        <v>223</v>
      </c>
      <c r="P395" s="261">
        <f t="shared" ref="P395" si="38">100*(N395*(K395+L395+M395))/(H395*1000)</f>
        <v>1.9833333333333332</v>
      </c>
    </row>
    <row r="396" spans="1:16" ht="24.75" thickBot="1">
      <c r="A396" s="112" t="s">
        <v>135</v>
      </c>
      <c r="B396" s="52"/>
      <c r="C396" s="91" t="s">
        <v>130</v>
      </c>
      <c r="D396" s="31" t="s">
        <v>141</v>
      </c>
      <c r="E396" s="434">
        <v>220</v>
      </c>
      <c r="F396" s="114" t="s">
        <v>28</v>
      </c>
      <c r="G396" s="86" t="s">
        <v>141</v>
      </c>
      <c r="H396" s="87">
        <v>160</v>
      </c>
      <c r="I396" s="115" t="s">
        <v>25</v>
      </c>
      <c r="J396" s="115" t="s">
        <v>25</v>
      </c>
      <c r="K396" s="88">
        <v>10</v>
      </c>
      <c r="L396" s="88">
        <v>0</v>
      </c>
      <c r="M396" s="88">
        <v>14</v>
      </c>
      <c r="N396" s="37">
        <v>239.33333333333334</v>
      </c>
      <c r="O396" s="37">
        <v>234.66666666666666</v>
      </c>
      <c r="P396" s="261">
        <f>100*(N396*(K396+L396+M396)+N397*(K397+L397+M397))/(H396*1000)</f>
        <v>9.5733333333333341</v>
      </c>
    </row>
    <row r="397" spans="1:16" ht="24.75" thickBot="1">
      <c r="A397" s="112" t="s">
        <v>135</v>
      </c>
      <c r="B397" s="52"/>
      <c r="C397" s="91" t="s">
        <v>130</v>
      </c>
      <c r="D397" s="72"/>
      <c r="E397" s="454"/>
      <c r="F397" s="41" t="s">
        <v>137</v>
      </c>
      <c r="G397" s="116"/>
      <c r="H397" s="46"/>
      <c r="I397" s="47" t="s">
        <v>24</v>
      </c>
      <c r="J397" s="47" t="s">
        <v>25</v>
      </c>
      <c r="K397" s="47">
        <v>7</v>
      </c>
      <c r="L397" s="47">
        <v>9</v>
      </c>
      <c r="M397" s="47">
        <v>24</v>
      </c>
      <c r="N397" s="48">
        <v>239.33333333333334</v>
      </c>
      <c r="O397" s="48">
        <v>235.66666666666666</v>
      </c>
    </row>
    <row r="398" spans="1:16" ht="24.75" thickBot="1">
      <c r="A398" s="112" t="s">
        <v>135</v>
      </c>
      <c r="B398" s="52"/>
      <c r="C398" s="91" t="s">
        <v>130</v>
      </c>
      <c r="D398" s="510" t="s">
        <v>142</v>
      </c>
      <c r="E398" s="512">
        <v>221</v>
      </c>
      <c r="F398" s="41" t="s">
        <v>31</v>
      </c>
      <c r="G398" s="508" t="s">
        <v>142</v>
      </c>
      <c r="H398" s="35">
        <v>250</v>
      </c>
      <c r="I398" s="36" t="s">
        <v>25</v>
      </c>
      <c r="J398" s="36" t="s">
        <v>25</v>
      </c>
      <c r="K398" s="36">
        <v>19</v>
      </c>
      <c r="L398" s="36">
        <v>25</v>
      </c>
      <c r="M398" s="36">
        <v>5</v>
      </c>
      <c r="N398" s="37">
        <v>237.33333333333334</v>
      </c>
      <c r="O398" s="37">
        <v>233.33333333333334</v>
      </c>
      <c r="P398" s="261">
        <f>100*(N398*(K398+L398+M398)+N399*(K399+L399+M399))/(H398*1000)</f>
        <v>11.9072</v>
      </c>
    </row>
    <row r="399" spans="1:16" ht="24.75" thickBot="1">
      <c r="A399" s="112" t="s">
        <v>135</v>
      </c>
      <c r="B399" s="52"/>
      <c r="C399" s="91" t="s">
        <v>130</v>
      </c>
      <c r="D399" s="511"/>
      <c r="E399" s="513"/>
      <c r="F399" s="41" t="s">
        <v>71</v>
      </c>
      <c r="G399" s="509"/>
      <c r="H399" s="46"/>
      <c r="I399" s="47" t="s">
        <v>24</v>
      </c>
      <c r="J399" s="47" t="s">
        <v>25</v>
      </c>
      <c r="K399" s="47">
        <v>19</v>
      </c>
      <c r="L399" s="47">
        <v>28</v>
      </c>
      <c r="M399" s="47">
        <v>29</v>
      </c>
      <c r="N399" s="48">
        <v>238.66666666666666</v>
      </c>
      <c r="O399" s="48">
        <v>232.33333333333334</v>
      </c>
      <c r="P399" s="117"/>
    </row>
    <row r="400" spans="1:16" ht="24.75" thickBot="1">
      <c r="A400" s="112" t="s">
        <v>135</v>
      </c>
      <c r="B400" s="52"/>
      <c r="C400" s="91" t="s">
        <v>130</v>
      </c>
      <c r="D400" s="31" t="s">
        <v>143</v>
      </c>
      <c r="E400" s="434">
        <v>222</v>
      </c>
      <c r="F400" s="41" t="s">
        <v>59</v>
      </c>
      <c r="G400" s="86" t="s">
        <v>143</v>
      </c>
      <c r="H400" s="35">
        <v>250</v>
      </c>
      <c r="I400" s="36" t="s">
        <v>24</v>
      </c>
      <c r="J400" s="36" t="s">
        <v>25</v>
      </c>
      <c r="K400" s="36">
        <v>17</v>
      </c>
      <c r="L400" s="36">
        <v>28</v>
      </c>
      <c r="M400" s="88">
        <v>8</v>
      </c>
      <c r="N400" s="37">
        <v>229</v>
      </c>
      <c r="O400" s="37">
        <v>224.66666666666666</v>
      </c>
      <c r="P400" s="261">
        <f>100*(N400*(K400+L400+M400)+N401*(K401+L401+M401)+N402*(K402+L402+M402)+N403*(M403+L403+K403))/(H400*1000)</f>
        <v>19.824133333333336</v>
      </c>
    </row>
    <row r="401" spans="1:16" ht="24.75" thickBot="1">
      <c r="A401" s="112" t="s">
        <v>135</v>
      </c>
      <c r="B401" s="52"/>
      <c r="C401" s="91" t="s">
        <v>130</v>
      </c>
      <c r="D401" s="38"/>
      <c r="E401" s="435"/>
      <c r="F401" s="41" t="s">
        <v>144</v>
      </c>
      <c r="G401" s="90"/>
      <c r="H401" s="42"/>
      <c r="I401" s="54" t="s">
        <v>24</v>
      </c>
      <c r="J401" s="54" t="s">
        <v>25</v>
      </c>
      <c r="K401" s="43">
        <v>20</v>
      </c>
      <c r="L401" s="43">
        <v>1</v>
      </c>
      <c r="M401" s="43">
        <v>16</v>
      </c>
      <c r="N401" s="44">
        <v>229.33333333333334</v>
      </c>
      <c r="O401" s="44">
        <v>226.66666666666666</v>
      </c>
      <c r="P401" s="118"/>
    </row>
    <row r="402" spans="1:16" ht="24.75" thickBot="1">
      <c r="A402" s="112" t="s">
        <v>135</v>
      </c>
      <c r="B402" s="52"/>
      <c r="C402" s="91" t="s">
        <v>130</v>
      </c>
      <c r="D402" s="38"/>
      <c r="E402" s="435"/>
      <c r="F402" s="41" t="s">
        <v>145</v>
      </c>
      <c r="G402" s="90"/>
      <c r="H402" s="42"/>
      <c r="I402" s="43" t="s">
        <v>24</v>
      </c>
      <c r="J402" s="43" t="s">
        <v>24</v>
      </c>
      <c r="K402" s="43">
        <v>0</v>
      </c>
      <c r="L402" s="43">
        <v>0</v>
      </c>
      <c r="M402" s="43">
        <v>13</v>
      </c>
      <c r="N402" s="44">
        <v>229.66666666666666</v>
      </c>
      <c r="O402" s="44">
        <v>228</v>
      </c>
      <c r="P402" s="118"/>
    </row>
    <row r="403" spans="1:16" ht="24.75" thickBot="1">
      <c r="A403" s="112" t="s">
        <v>135</v>
      </c>
      <c r="B403" s="52"/>
      <c r="C403" s="91" t="s">
        <v>130</v>
      </c>
      <c r="D403" s="38"/>
      <c r="E403" s="40">
        <v>223</v>
      </c>
      <c r="F403" s="41" t="s">
        <v>31</v>
      </c>
      <c r="G403" s="90"/>
      <c r="H403" s="51">
        <v>63</v>
      </c>
      <c r="I403" s="54" t="s">
        <v>24</v>
      </c>
      <c r="J403" s="54" t="s">
        <v>24</v>
      </c>
      <c r="K403" s="43">
        <v>54</v>
      </c>
      <c r="L403" s="43">
        <v>21</v>
      </c>
      <c r="M403" s="43">
        <v>38</v>
      </c>
      <c r="N403" s="44">
        <v>229.66666666666666</v>
      </c>
      <c r="O403" s="44">
        <v>219.66666666666666</v>
      </c>
      <c r="P403" s="261">
        <f t="shared" ref="P403:P404" si="39">100*(N403*(K403+L403+M403))/(H403*1000)</f>
        <v>41.194179894179889</v>
      </c>
    </row>
    <row r="404" spans="1:16" ht="24.75" thickBot="1">
      <c r="A404" s="112" t="s">
        <v>135</v>
      </c>
      <c r="B404" s="52"/>
      <c r="C404" s="91" t="s">
        <v>130</v>
      </c>
      <c r="D404" s="38"/>
      <c r="E404" s="40">
        <v>224</v>
      </c>
      <c r="F404" s="41" t="s">
        <v>32</v>
      </c>
      <c r="G404" s="90"/>
      <c r="H404" s="51">
        <v>160</v>
      </c>
      <c r="I404" s="54" t="s">
        <v>24</v>
      </c>
      <c r="J404" s="54" t="s">
        <v>24</v>
      </c>
      <c r="K404" s="43">
        <v>0</v>
      </c>
      <c r="L404" s="43">
        <v>0</v>
      </c>
      <c r="M404" s="43">
        <v>1</v>
      </c>
      <c r="N404" s="44">
        <v>240.66666666666666</v>
      </c>
      <c r="O404" s="44">
        <v>238.33333333333334</v>
      </c>
      <c r="P404" s="261">
        <f t="shared" si="39"/>
        <v>0.15041666666666664</v>
      </c>
    </row>
    <row r="405" spans="1:16" ht="24.75" thickBot="1">
      <c r="A405" s="112" t="s">
        <v>135</v>
      </c>
      <c r="B405" s="52"/>
      <c r="C405" s="91" t="s">
        <v>130</v>
      </c>
      <c r="D405" s="38"/>
      <c r="E405" s="435">
        <v>225</v>
      </c>
      <c r="F405" s="41" t="s">
        <v>50</v>
      </c>
      <c r="G405" s="90"/>
      <c r="H405" s="51">
        <v>250</v>
      </c>
      <c r="I405" s="54" t="s">
        <v>24</v>
      </c>
      <c r="J405" s="54" t="s">
        <v>24</v>
      </c>
      <c r="K405" s="43">
        <v>23</v>
      </c>
      <c r="L405" s="43">
        <v>22</v>
      </c>
      <c r="M405" s="43">
        <v>40</v>
      </c>
      <c r="N405" s="44">
        <v>240.33333333333334</v>
      </c>
      <c r="O405" s="44">
        <v>234.33333333333334</v>
      </c>
      <c r="P405" s="261">
        <f>100*(N405*(K405+L405+M405)+N406*(K406+L406+M406))/(H405*1000)</f>
        <v>9.6093333333333337</v>
      </c>
    </row>
    <row r="406" spans="1:16" ht="24.75" thickBot="1">
      <c r="A406" s="112" t="s">
        <v>135</v>
      </c>
      <c r="B406" s="52"/>
      <c r="C406" s="91" t="s">
        <v>130</v>
      </c>
      <c r="D406" s="38"/>
      <c r="E406" s="435"/>
      <c r="F406" s="41" t="s">
        <v>144</v>
      </c>
      <c r="G406" s="90"/>
      <c r="H406" s="42"/>
      <c r="I406" s="54" t="s">
        <v>24</v>
      </c>
      <c r="J406" s="54" t="s">
        <v>24</v>
      </c>
      <c r="K406" s="54">
        <v>8</v>
      </c>
      <c r="L406" s="43">
        <v>5</v>
      </c>
      <c r="M406" s="43">
        <v>2</v>
      </c>
      <c r="N406" s="44">
        <v>239.66666666666666</v>
      </c>
      <c r="O406" s="44">
        <v>234.66666666666666</v>
      </c>
      <c r="P406" s="118"/>
    </row>
    <row r="407" spans="1:16" ht="24.75" thickBot="1">
      <c r="A407" s="112" t="s">
        <v>135</v>
      </c>
      <c r="B407" s="52"/>
      <c r="C407" s="91" t="s">
        <v>130</v>
      </c>
      <c r="D407" s="38"/>
      <c r="E407" s="40">
        <v>226</v>
      </c>
      <c r="F407" s="41" t="s">
        <v>34</v>
      </c>
      <c r="G407" s="90"/>
      <c r="H407" s="51">
        <v>63</v>
      </c>
      <c r="I407" s="54" t="s">
        <v>24</v>
      </c>
      <c r="J407" s="54" t="s">
        <v>24</v>
      </c>
      <c r="K407" s="43">
        <v>14</v>
      </c>
      <c r="L407" s="54">
        <v>28</v>
      </c>
      <c r="M407" s="43">
        <v>10</v>
      </c>
      <c r="N407" s="44">
        <v>228.66666666666666</v>
      </c>
      <c r="O407" s="44">
        <v>219.66666666666666</v>
      </c>
      <c r="P407" s="261">
        <f t="shared" ref="P407" si="40">100*(N407*(K407+L407+M407))/(H407*1000)</f>
        <v>18.874074074074073</v>
      </c>
    </row>
    <row r="408" spans="1:16" ht="24.75" thickBot="1">
      <c r="A408" s="112" t="s">
        <v>135</v>
      </c>
      <c r="B408" s="52"/>
      <c r="C408" s="91" t="s">
        <v>130</v>
      </c>
      <c r="D408" s="38"/>
      <c r="E408" s="435">
        <v>227</v>
      </c>
      <c r="F408" s="41" t="s">
        <v>146</v>
      </c>
      <c r="G408" s="90"/>
      <c r="H408" s="51">
        <v>100</v>
      </c>
      <c r="I408" s="54" t="s">
        <v>24</v>
      </c>
      <c r="J408" s="54" t="s">
        <v>25</v>
      </c>
      <c r="K408" s="43">
        <v>10</v>
      </c>
      <c r="L408" s="54">
        <v>16</v>
      </c>
      <c r="M408" s="43">
        <v>20</v>
      </c>
      <c r="N408" s="44">
        <v>230</v>
      </c>
      <c r="O408" s="44">
        <v>224.33333333333334</v>
      </c>
      <c r="P408" s="261">
        <f>100*(N408*(K408+L408+M408)+N409*(K409+L409+M409)+N410*(K410+L410+M410)+N411*(M411+L411+K411))/(H408*1000)</f>
        <v>31.922000000000001</v>
      </c>
    </row>
    <row r="409" spans="1:16" ht="24.75" thickBot="1">
      <c r="A409" s="112" t="s">
        <v>135</v>
      </c>
      <c r="B409" s="52"/>
      <c r="C409" s="91" t="s">
        <v>130</v>
      </c>
      <c r="D409" s="38"/>
      <c r="E409" s="435"/>
      <c r="F409" s="41" t="s">
        <v>144</v>
      </c>
      <c r="G409" s="90"/>
      <c r="H409" s="42"/>
      <c r="I409" s="54" t="s">
        <v>24</v>
      </c>
      <c r="J409" s="54" t="s">
        <v>25</v>
      </c>
      <c r="K409" s="54">
        <v>8</v>
      </c>
      <c r="L409" s="43">
        <v>17</v>
      </c>
      <c r="M409" s="43">
        <v>0</v>
      </c>
      <c r="N409" s="44">
        <v>230.66666666666666</v>
      </c>
      <c r="O409" s="44">
        <v>226</v>
      </c>
      <c r="P409" s="118"/>
    </row>
    <row r="410" spans="1:16" ht="24.75" thickBot="1">
      <c r="A410" s="112" t="s">
        <v>135</v>
      </c>
      <c r="B410" s="52"/>
      <c r="C410" s="91" t="s">
        <v>130</v>
      </c>
      <c r="D410" s="38"/>
      <c r="E410" s="454"/>
      <c r="F410" s="41" t="s">
        <v>145</v>
      </c>
      <c r="G410" s="90"/>
      <c r="H410" s="46"/>
      <c r="I410" s="47" t="s">
        <v>24</v>
      </c>
      <c r="J410" s="47" t="s">
        <v>25</v>
      </c>
      <c r="K410" s="47">
        <v>6</v>
      </c>
      <c r="L410" s="47">
        <v>5</v>
      </c>
      <c r="M410" s="47">
        <v>18</v>
      </c>
      <c r="N410" s="48">
        <v>231.33333333333334</v>
      </c>
      <c r="O410" s="48">
        <v>227.33333333333334</v>
      </c>
      <c r="P410" s="118"/>
    </row>
    <row r="411" spans="1:16" ht="24.75" thickBot="1">
      <c r="A411" s="112" t="s">
        <v>135</v>
      </c>
      <c r="B411" s="52"/>
      <c r="C411" s="91" t="s">
        <v>130</v>
      </c>
      <c r="D411" s="75"/>
      <c r="E411" s="434">
        <v>228</v>
      </c>
      <c r="F411" s="41" t="s">
        <v>31</v>
      </c>
      <c r="G411" s="90"/>
      <c r="H411" s="35">
        <v>100</v>
      </c>
      <c r="I411" s="36" t="s">
        <v>24</v>
      </c>
      <c r="J411" s="36" t="s">
        <v>24</v>
      </c>
      <c r="K411" s="36">
        <v>0</v>
      </c>
      <c r="L411" s="36">
        <v>3</v>
      </c>
      <c r="M411" s="36">
        <v>35</v>
      </c>
      <c r="N411" s="37">
        <v>233.33333333333334</v>
      </c>
      <c r="O411" s="37">
        <v>226.66666666666666</v>
      </c>
      <c r="P411" s="261">
        <f>100*(N411*(K411+L411+M411)+N412*(K412+L412+M412))/(H411*1000)</f>
        <v>20.066666666666666</v>
      </c>
    </row>
    <row r="412" spans="1:16" ht="24.75" thickBot="1">
      <c r="A412" s="112" t="s">
        <v>135</v>
      </c>
      <c r="B412" s="52"/>
      <c r="C412" s="91" t="s">
        <v>130</v>
      </c>
      <c r="D412" s="80"/>
      <c r="E412" s="454"/>
      <c r="F412" s="41" t="s">
        <v>64</v>
      </c>
      <c r="G412" s="116"/>
      <c r="H412" s="46"/>
      <c r="I412" s="47" t="s">
        <v>24</v>
      </c>
      <c r="J412" s="47" t="s">
        <v>25</v>
      </c>
      <c r="K412" s="47">
        <v>15</v>
      </c>
      <c r="L412" s="47">
        <v>20</v>
      </c>
      <c r="M412" s="47">
        <v>13</v>
      </c>
      <c r="N412" s="48">
        <v>233.33333333333334</v>
      </c>
      <c r="O412" s="48">
        <v>226</v>
      </c>
      <c r="P412" s="118"/>
    </row>
    <row r="413" spans="1:16" ht="24.75" thickBot="1">
      <c r="A413" s="112" t="s">
        <v>135</v>
      </c>
      <c r="B413" s="52"/>
      <c r="C413" s="91" t="s">
        <v>130</v>
      </c>
      <c r="D413" s="506" t="s">
        <v>147</v>
      </c>
      <c r="E413" s="434">
        <v>229</v>
      </c>
      <c r="F413" s="41" t="s">
        <v>50</v>
      </c>
      <c r="G413" s="501" t="s">
        <v>147</v>
      </c>
      <c r="H413" s="35">
        <v>160</v>
      </c>
      <c r="I413" s="36" t="s">
        <v>24</v>
      </c>
      <c r="J413" s="36" t="s">
        <v>24</v>
      </c>
      <c r="K413" s="36">
        <v>40</v>
      </c>
      <c r="L413" s="36">
        <v>71</v>
      </c>
      <c r="M413" s="88">
        <v>45</v>
      </c>
      <c r="N413" s="37">
        <v>223</v>
      </c>
      <c r="O413" s="37">
        <v>222.66666666666666</v>
      </c>
      <c r="P413" s="261">
        <f>100*(N413*(K413+L413+M413)+N414*(K414+L414+M414)+N415*(K415+L415+M415)+N416*(M416+L416+K416))/(H413*1000)</f>
        <v>48.352291666666666</v>
      </c>
    </row>
    <row r="414" spans="1:16" ht="24.75" thickBot="1">
      <c r="A414" s="112" t="s">
        <v>135</v>
      </c>
      <c r="B414" s="52"/>
      <c r="C414" s="91" t="s">
        <v>130</v>
      </c>
      <c r="D414" s="506"/>
      <c r="E414" s="435"/>
      <c r="F414" s="41" t="s">
        <v>144</v>
      </c>
      <c r="G414" s="501"/>
      <c r="H414" s="42"/>
      <c r="I414" s="54" t="s">
        <v>24</v>
      </c>
      <c r="J414" s="54" t="s">
        <v>24</v>
      </c>
      <c r="K414" s="43">
        <v>12</v>
      </c>
      <c r="L414" s="43">
        <v>29</v>
      </c>
      <c r="M414" s="43">
        <v>48</v>
      </c>
      <c r="N414" s="44">
        <v>224.33333333333334</v>
      </c>
      <c r="O414" s="44">
        <v>220</v>
      </c>
    </row>
    <row r="415" spans="1:16" ht="24.75" thickBot="1">
      <c r="A415" s="112" t="s">
        <v>135</v>
      </c>
      <c r="B415" s="52"/>
      <c r="C415" s="91" t="s">
        <v>130</v>
      </c>
      <c r="D415" s="506"/>
      <c r="E415" s="435"/>
      <c r="F415" s="41" t="s">
        <v>145</v>
      </c>
      <c r="G415" s="501"/>
      <c r="H415" s="42"/>
      <c r="I415" s="54" t="s">
        <v>24</v>
      </c>
      <c r="J415" s="54" t="s">
        <v>24</v>
      </c>
      <c r="K415" s="43">
        <v>3</v>
      </c>
      <c r="L415" s="43">
        <v>3</v>
      </c>
      <c r="M415" s="43">
        <v>1</v>
      </c>
      <c r="N415" s="44">
        <v>224.66666666666666</v>
      </c>
      <c r="O415" s="44">
        <v>220</v>
      </c>
    </row>
    <row r="416" spans="1:16" ht="24.75" thickBot="1">
      <c r="A416" s="112" t="s">
        <v>135</v>
      </c>
      <c r="B416" s="52"/>
      <c r="C416" s="91" t="s">
        <v>130</v>
      </c>
      <c r="D416" s="506"/>
      <c r="E416" s="40">
        <v>230</v>
      </c>
      <c r="F416" s="41" t="s">
        <v>31</v>
      </c>
      <c r="G416" s="501"/>
      <c r="H416" s="42">
        <v>250</v>
      </c>
      <c r="I416" s="54" t="s">
        <v>24</v>
      </c>
      <c r="J416" s="54" t="s">
        <v>24</v>
      </c>
      <c r="K416" s="43">
        <v>32</v>
      </c>
      <c r="L416" s="43">
        <v>32</v>
      </c>
      <c r="M416" s="43">
        <v>28</v>
      </c>
      <c r="N416" s="44">
        <v>228.66666666666666</v>
      </c>
      <c r="O416" s="44">
        <v>223.66666666666666</v>
      </c>
      <c r="P416" s="261">
        <f t="shared" ref="P416:P419" si="41">100*(N416*(K416+L416+M416))/(H416*1000)</f>
        <v>8.414933333333332</v>
      </c>
    </row>
    <row r="417" spans="1:16" ht="24.75" thickBot="1">
      <c r="A417" s="112" t="s">
        <v>135</v>
      </c>
      <c r="B417" s="52"/>
      <c r="C417" s="91" t="s">
        <v>130</v>
      </c>
      <c r="D417" s="506"/>
      <c r="E417" s="40">
        <v>231</v>
      </c>
      <c r="F417" s="41" t="s">
        <v>59</v>
      </c>
      <c r="G417" s="501"/>
      <c r="H417" s="42">
        <v>250</v>
      </c>
      <c r="I417" s="94" t="s">
        <v>121</v>
      </c>
      <c r="J417" s="94" t="s">
        <v>148</v>
      </c>
      <c r="K417" s="43">
        <v>6</v>
      </c>
      <c r="L417" s="43">
        <v>5</v>
      </c>
      <c r="M417" s="43">
        <v>0</v>
      </c>
      <c r="N417" s="44">
        <v>214.33333333333334</v>
      </c>
      <c r="O417" s="44">
        <v>212.33333333333334</v>
      </c>
      <c r="P417" s="261">
        <f t="shared" si="41"/>
        <v>0.94306666666666672</v>
      </c>
    </row>
    <row r="418" spans="1:16" ht="24.75" thickBot="1">
      <c r="A418" s="112" t="s">
        <v>135</v>
      </c>
      <c r="B418" s="52"/>
      <c r="C418" s="91" t="s">
        <v>130</v>
      </c>
      <c r="D418" s="506"/>
      <c r="E418" s="40">
        <v>232</v>
      </c>
      <c r="F418" s="41" t="s">
        <v>32</v>
      </c>
      <c r="G418" s="501"/>
      <c r="H418" s="42">
        <v>160</v>
      </c>
      <c r="I418" s="54" t="s">
        <v>24</v>
      </c>
      <c r="J418" s="54" t="s">
        <v>24</v>
      </c>
      <c r="K418" s="43">
        <v>73</v>
      </c>
      <c r="L418" s="43">
        <v>85</v>
      </c>
      <c r="M418" s="43">
        <v>38</v>
      </c>
      <c r="N418" s="44">
        <v>222</v>
      </c>
      <c r="O418" s="44">
        <v>218</v>
      </c>
      <c r="P418" s="261">
        <f t="shared" si="41"/>
        <v>27.195</v>
      </c>
    </row>
    <row r="419" spans="1:16" ht="24.75" thickBot="1">
      <c r="A419" s="112" t="s">
        <v>135</v>
      </c>
      <c r="B419" s="52"/>
      <c r="C419" s="91" t="s">
        <v>130</v>
      </c>
      <c r="D419" s="507"/>
      <c r="E419" s="59">
        <v>233</v>
      </c>
      <c r="F419" s="41" t="s">
        <v>49</v>
      </c>
      <c r="G419" s="502"/>
      <c r="H419" s="46">
        <v>160</v>
      </c>
      <c r="I419" s="63" t="s">
        <v>24</v>
      </c>
      <c r="J419" s="63" t="s">
        <v>24</v>
      </c>
      <c r="K419" s="47">
        <v>40</v>
      </c>
      <c r="L419" s="47">
        <v>51</v>
      </c>
      <c r="M419" s="47">
        <v>52</v>
      </c>
      <c r="N419" s="48">
        <v>222.66666666666666</v>
      </c>
      <c r="O419" s="48">
        <v>219</v>
      </c>
      <c r="P419" s="261">
        <f t="shared" si="41"/>
        <v>19.900833333333331</v>
      </c>
    </row>
    <row r="420" spans="1:16" ht="15" customHeight="1">
      <c r="A420" s="38"/>
      <c r="B420" s="52"/>
      <c r="C420" s="52" t="s">
        <v>149</v>
      </c>
      <c r="D420" s="503" t="s">
        <v>150</v>
      </c>
      <c r="E420" s="446">
        <v>234</v>
      </c>
      <c r="F420" s="41" t="s">
        <v>151</v>
      </c>
      <c r="G420" s="441" t="s">
        <v>150</v>
      </c>
      <c r="H420" s="62">
        <v>400</v>
      </c>
      <c r="I420" s="119" t="s">
        <v>24</v>
      </c>
      <c r="J420" s="119" t="s">
        <v>24</v>
      </c>
      <c r="K420" s="233">
        <v>38</v>
      </c>
      <c r="L420" s="233">
        <v>42</v>
      </c>
      <c r="M420" s="238">
        <v>39</v>
      </c>
      <c r="N420" s="55">
        <v>230.33333333333334</v>
      </c>
      <c r="O420" s="55">
        <v>226</v>
      </c>
      <c r="P420" s="261">
        <f>100*(N420*(K420+L420+M420)+N421*(K421+L421+M421))/(H420*1000)</f>
        <v>14.003083333333333</v>
      </c>
    </row>
    <row r="421" spans="1:16">
      <c r="A421" s="38"/>
      <c r="B421" s="52"/>
      <c r="C421" s="52"/>
      <c r="D421" s="504"/>
      <c r="E421" s="435"/>
      <c r="F421" s="41" t="s">
        <v>71</v>
      </c>
      <c r="G421" s="442"/>
      <c r="H421" s="62"/>
      <c r="I421" s="43" t="s">
        <v>24</v>
      </c>
      <c r="J421" s="43" t="s">
        <v>24</v>
      </c>
      <c r="K421" s="233">
        <v>44</v>
      </c>
      <c r="L421" s="233">
        <v>26</v>
      </c>
      <c r="M421" s="229">
        <v>54</v>
      </c>
      <c r="N421" s="44">
        <v>230.66666666666666</v>
      </c>
      <c r="O421" s="44">
        <v>227.33333333333334</v>
      </c>
    </row>
    <row r="422" spans="1:16">
      <c r="A422" s="38"/>
      <c r="B422" s="52"/>
      <c r="C422" s="52"/>
      <c r="D422" s="504"/>
      <c r="E422" s="472">
        <v>235</v>
      </c>
      <c r="F422" s="41" t="s">
        <v>152</v>
      </c>
      <c r="G422" s="442"/>
      <c r="H422" s="62">
        <v>250</v>
      </c>
      <c r="I422" s="43" t="s">
        <v>153</v>
      </c>
      <c r="J422" s="43" t="s">
        <v>153</v>
      </c>
      <c r="K422" s="233">
        <v>5</v>
      </c>
      <c r="L422" s="233">
        <v>12</v>
      </c>
      <c r="M422" s="233">
        <v>2</v>
      </c>
      <c r="N422" s="44">
        <v>232.33333333333334</v>
      </c>
      <c r="O422" s="44">
        <v>230.66666666666666</v>
      </c>
      <c r="P422" s="261">
        <f>100*(N422*(K422+L422+M422)+N423*(K423+L423+M423))/(H422*1000)</f>
        <v>2.7909333333333337</v>
      </c>
    </row>
    <row r="423" spans="1:16">
      <c r="A423" s="38"/>
      <c r="B423" s="52"/>
      <c r="C423" s="52"/>
      <c r="D423" s="504"/>
      <c r="E423" s="472"/>
      <c r="F423" s="41" t="s">
        <v>71</v>
      </c>
      <c r="G423" s="442"/>
      <c r="H423" s="62"/>
      <c r="I423" s="43" t="s">
        <v>24</v>
      </c>
      <c r="J423" s="43" t="s">
        <v>25</v>
      </c>
      <c r="K423" s="233">
        <v>6</v>
      </c>
      <c r="L423" s="233">
        <v>1</v>
      </c>
      <c r="M423" s="233">
        <v>4</v>
      </c>
      <c r="N423" s="44">
        <v>233</v>
      </c>
      <c r="O423" s="44">
        <v>231</v>
      </c>
    </row>
    <row r="424" spans="1:16">
      <c r="A424" s="38"/>
      <c r="B424" s="52"/>
      <c r="C424" s="52"/>
      <c r="D424" s="504"/>
      <c r="E424" s="472">
        <v>236</v>
      </c>
      <c r="F424" s="41" t="s">
        <v>154</v>
      </c>
      <c r="G424" s="442"/>
      <c r="H424" s="62">
        <v>250</v>
      </c>
      <c r="I424" s="43" t="s">
        <v>24</v>
      </c>
      <c r="J424" s="43" t="s">
        <v>24</v>
      </c>
      <c r="K424" s="233">
        <v>25</v>
      </c>
      <c r="L424" s="233">
        <v>9</v>
      </c>
      <c r="M424" s="233">
        <v>13</v>
      </c>
      <c r="N424" s="44">
        <v>228.33333333333334</v>
      </c>
      <c r="O424" s="44">
        <v>220</v>
      </c>
      <c r="P424" s="261">
        <f>100*(N424*(K424+L424+M424)+N425*(K425+L425+M425)+N426*(K426+L426+M426)+N427*(M427+L427+K427))/(H424*1000)</f>
        <v>22.489466666666669</v>
      </c>
    </row>
    <row r="425" spans="1:16">
      <c r="A425" s="38"/>
      <c r="B425" s="52"/>
      <c r="C425" s="52"/>
      <c r="D425" s="504"/>
      <c r="E425" s="472"/>
      <c r="F425" s="41" t="s">
        <v>155</v>
      </c>
      <c r="G425" s="442"/>
      <c r="H425" s="62"/>
      <c r="I425" s="43" t="s">
        <v>24</v>
      </c>
      <c r="J425" s="43" t="s">
        <v>24</v>
      </c>
      <c r="K425" s="233">
        <v>7</v>
      </c>
      <c r="L425" s="233">
        <v>23</v>
      </c>
      <c r="M425" s="233">
        <v>20</v>
      </c>
      <c r="N425" s="44">
        <v>228.66666666666666</v>
      </c>
      <c r="O425" s="44">
        <v>225</v>
      </c>
    </row>
    <row r="426" spans="1:16">
      <c r="A426" s="38"/>
      <c r="B426" s="52"/>
      <c r="C426" s="52"/>
      <c r="D426" s="504"/>
      <c r="E426" s="472"/>
      <c r="F426" s="41" t="s">
        <v>156</v>
      </c>
      <c r="G426" s="442"/>
      <c r="H426" s="62"/>
      <c r="I426" s="43" t="s">
        <v>24</v>
      </c>
      <c r="J426" s="43" t="s">
        <v>24</v>
      </c>
      <c r="K426" s="233">
        <v>5</v>
      </c>
      <c r="L426" s="233">
        <v>10</v>
      </c>
      <c r="M426" s="233">
        <v>2</v>
      </c>
      <c r="N426" s="44">
        <v>229.33333333333334</v>
      </c>
      <c r="O426" s="44">
        <v>228</v>
      </c>
    </row>
    <row r="427" spans="1:16">
      <c r="A427" s="38"/>
      <c r="B427" s="52"/>
      <c r="C427" s="52"/>
      <c r="D427" s="504"/>
      <c r="E427" s="120">
        <v>237</v>
      </c>
      <c r="F427" s="41" t="s">
        <v>55</v>
      </c>
      <c r="G427" s="442"/>
      <c r="H427" s="45">
        <v>160</v>
      </c>
      <c r="I427" s="43" t="s">
        <v>24</v>
      </c>
      <c r="J427" s="43" t="s">
        <v>25</v>
      </c>
      <c r="K427" s="229">
        <v>25</v>
      </c>
      <c r="L427" s="229">
        <v>56</v>
      </c>
      <c r="M427" s="233">
        <v>49</v>
      </c>
      <c r="N427" s="44">
        <v>232</v>
      </c>
      <c r="O427" s="44">
        <v>229</v>
      </c>
      <c r="P427" s="261">
        <f t="shared" ref="P427:P428" si="42">100*(N427*(K427+L427+M427))/(H427*1000)</f>
        <v>18.850000000000001</v>
      </c>
    </row>
    <row r="428" spans="1:16">
      <c r="A428" s="38"/>
      <c r="B428" s="52"/>
      <c r="C428" s="52"/>
      <c r="D428" s="504"/>
      <c r="E428" s="120">
        <v>238</v>
      </c>
      <c r="F428" s="41" t="s">
        <v>157</v>
      </c>
      <c r="G428" s="442"/>
      <c r="H428" s="45">
        <v>63</v>
      </c>
      <c r="I428" s="43" t="s">
        <v>24</v>
      </c>
      <c r="J428" s="43" t="s">
        <v>25</v>
      </c>
      <c r="K428" s="229">
        <v>6</v>
      </c>
      <c r="L428" s="229">
        <v>1</v>
      </c>
      <c r="M428" s="229">
        <v>4</v>
      </c>
      <c r="N428" s="44">
        <v>233</v>
      </c>
      <c r="O428" s="44">
        <v>229.66666666666666</v>
      </c>
      <c r="P428" s="261">
        <f t="shared" si="42"/>
        <v>4.068253968253968</v>
      </c>
    </row>
    <row r="429" spans="1:16">
      <c r="A429" s="38"/>
      <c r="B429" s="52"/>
      <c r="C429" s="52"/>
      <c r="D429" s="504"/>
      <c r="E429" s="472">
        <v>239</v>
      </c>
      <c r="F429" s="41" t="s">
        <v>158</v>
      </c>
      <c r="G429" s="442"/>
      <c r="H429" s="42">
        <v>250</v>
      </c>
      <c r="I429" s="43" t="s">
        <v>24</v>
      </c>
      <c r="J429" s="43" t="s">
        <v>25</v>
      </c>
      <c r="K429" s="43">
        <v>22</v>
      </c>
      <c r="L429" s="43">
        <v>19</v>
      </c>
      <c r="M429" s="43">
        <v>17</v>
      </c>
      <c r="N429" s="44">
        <v>234</v>
      </c>
      <c r="O429" s="44">
        <v>227.33333333333334</v>
      </c>
      <c r="P429" s="261">
        <f>100*(N429*(K429+L429+M429)+N430*(K430+L430+M430)+N431*(K431+L431+M431))/(H429*1000)</f>
        <v>15.3504</v>
      </c>
    </row>
    <row r="430" spans="1:16">
      <c r="A430" s="38"/>
      <c r="B430" s="52"/>
      <c r="C430" s="52"/>
      <c r="D430" s="504"/>
      <c r="E430" s="472"/>
      <c r="F430" s="41" t="s">
        <v>51</v>
      </c>
      <c r="G430" s="442"/>
      <c r="H430" s="62"/>
      <c r="I430" s="54" t="s">
        <v>57</v>
      </c>
      <c r="J430" s="54" t="s">
        <v>24</v>
      </c>
      <c r="K430" s="233">
        <v>17</v>
      </c>
      <c r="L430" s="233">
        <v>9</v>
      </c>
      <c r="M430" s="43">
        <v>14</v>
      </c>
      <c r="N430" s="44">
        <v>234</v>
      </c>
      <c r="O430" s="44">
        <v>228</v>
      </c>
    </row>
    <row r="431" spans="1:16">
      <c r="A431" s="38"/>
      <c r="B431" s="52"/>
      <c r="C431" s="52"/>
      <c r="D431" s="504"/>
      <c r="E431" s="472"/>
      <c r="F431" s="41" t="s">
        <v>52</v>
      </c>
      <c r="G431" s="442"/>
      <c r="H431" s="45"/>
      <c r="I431" s="43" t="s">
        <v>24</v>
      </c>
      <c r="J431" s="43" t="s">
        <v>24</v>
      </c>
      <c r="K431" s="229">
        <v>19</v>
      </c>
      <c r="L431" s="229">
        <v>26</v>
      </c>
      <c r="M431" s="233">
        <v>21</v>
      </c>
      <c r="N431" s="44">
        <v>234</v>
      </c>
      <c r="O431" s="44">
        <v>226.66666666666666</v>
      </c>
    </row>
    <row r="432" spans="1:16">
      <c r="A432" s="38"/>
      <c r="B432" s="52"/>
      <c r="C432" s="52"/>
      <c r="D432" s="504"/>
      <c r="E432" s="435">
        <v>240</v>
      </c>
      <c r="F432" s="41" t="s">
        <v>159</v>
      </c>
      <c r="G432" s="442"/>
      <c r="H432" s="45">
        <v>250</v>
      </c>
      <c r="I432" s="43" t="s">
        <v>24</v>
      </c>
      <c r="J432" s="43" t="s">
        <v>25</v>
      </c>
      <c r="K432" s="229">
        <v>97</v>
      </c>
      <c r="L432" s="229">
        <v>6</v>
      </c>
      <c r="M432" s="229">
        <v>85</v>
      </c>
      <c r="N432" s="44">
        <v>218.66666666666666</v>
      </c>
      <c r="O432" s="44">
        <v>218</v>
      </c>
      <c r="P432" s="261">
        <f>100*(N432*(K432+L432+M432)+N433*(K433+L433+M433))/(H432*1000)</f>
        <v>35.777066666666663</v>
      </c>
    </row>
    <row r="433" spans="1:16">
      <c r="A433" s="38"/>
      <c r="B433" s="52"/>
      <c r="C433" s="52"/>
      <c r="D433" s="504"/>
      <c r="E433" s="435"/>
      <c r="F433" s="41" t="s">
        <v>51</v>
      </c>
      <c r="G433" s="442"/>
      <c r="H433" s="42"/>
      <c r="I433" s="43" t="s">
        <v>24</v>
      </c>
      <c r="J433" s="43" t="s">
        <v>25</v>
      </c>
      <c r="K433" s="43">
        <v>63</v>
      </c>
      <c r="L433" s="43">
        <v>87</v>
      </c>
      <c r="M433" s="229">
        <v>82</v>
      </c>
      <c r="N433" s="44">
        <v>208.33333333333334</v>
      </c>
      <c r="O433" s="44">
        <v>203</v>
      </c>
    </row>
    <row r="434" spans="1:16">
      <c r="A434" s="38"/>
      <c r="B434" s="52"/>
      <c r="C434" s="52"/>
      <c r="D434" s="504"/>
      <c r="E434" s="40">
        <v>241</v>
      </c>
      <c r="F434" s="41" t="s">
        <v>160</v>
      </c>
      <c r="G434" s="442"/>
      <c r="H434" s="42">
        <v>400</v>
      </c>
      <c r="I434" s="43" t="s">
        <v>24</v>
      </c>
      <c r="J434" s="43" t="s">
        <v>25</v>
      </c>
      <c r="K434" s="43">
        <v>7</v>
      </c>
      <c r="L434" s="43">
        <v>4</v>
      </c>
      <c r="M434" s="229">
        <v>1</v>
      </c>
      <c r="N434" s="44">
        <v>234</v>
      </c>
      <c r="O434" s="44">
        <v>230.33333333333334</v>
      </c>
      <c r="P434" s="261">
        <f t="shared" ref="P434" si="43">100*(N434*(K434+L434+M434))/(H434*1000)</f>
        <v>0.70199999999999996</v>
      </c>
    </row>
    <row r="435" spans="1:16">
      <c r="A435" s="38"/>
      <c r="B435" s="52"/>
      <c r="C435" s="52"/>
      <c r="D435" s="504"/>
      <c r="E435" s="435">
        <v>242</v>
      </c>
      <c r="F435" s="41" t="s">
        <v>161</v>
      </c>
      <c r="G435" s="442"/>
      <c r="H435" s="42">
        <v>400</v>
      </c>
      <c r="I435" s="54" t="s">
        <v>162</v>
      </c>
      <c r="J435" s="54" t="s">
        <v>162</v>
      </c>
      <c r="K435" s="43">
        <v>50</v>
      </c>
      <c r="L435" s="43">
        <v>24</v>
      </c>
      <c r="M435" s="43">
        <v>38</v>
      </c>
      <c r="N435" s="44">
        <v>221</v>
      </c>
      <c r="O435" s="44">
        <v>216.66666666666666</v>
      </c>
      <c r="P435" s="261">
        <f>100*(N435*(K435+L435+M435)+N436*(K436+L436+M436)+N437*(K437+L437+M437)+N438*(M438+L438+K438))/(H435*1000)</f>
        <v>16.132999999999999</v>
      </c>
    </row>
    <row r="436" spans="1:16">
      <c r="A436" s="38"/>
      <c r="B436" s="52"/>
      <c r="C436" s="52"/>
      <c r="D436" s="504"/>
      <c r="E436" s="435"/>
      <c r="F436" s="41" t="s">
        <v>51</v>
      </c>
      <c r="G436" s="442"/>
      <c r="H436" s="45"/>
      <c r="I436" s="43" t="s">
        <v>162</v>
      </c>
      <c r="J436" s="43" t="s">
        <v>162</v>
      </c>
      <c r="K436" s="229">
        <v>7</v>
      </c>
      <c r="L436" s="229">
        <v>9</v>
      </c>
      <c r="M436" s="43">
        <v>13</v>
      </c>
      <c r="N436" s="44">
        <v>221</v>
      </c>
      <c r="O436" s="44">
        <v>218.66666666666666</v>
      </c>
    </row>
    <row r="437" spans="1:16">
      <c r="A437" s="38"/>
      <c r="B437" s="52"/>
      <c r="C437" s="52"/>
      <c r="D437" s="504"/>
      <c r="E437" s="435"/>
      <c r="F437" s="41" t="s">
        <v>52</v>
      </c>
      <c r="G437" s="442"/>
      <c r="H437" s="45"/>
      <c r="I437" s="43" t="s">
        <v>162</v>
      </c>
      <c r="J437" s="43" t="s">
        <v>162</v>
      </c>
      <c r="K437" s="229">
        <v>29</v>
      </c>
      <c r="L437" s="229">
        <v>41</v>
      </c>
      <c r="M437" s="233">
        <v>37</v>
      </c>
      <c r="N437" s="44">
        <v>221</v>
      </c>
      <c r="O437" s="44">
        <v>217.33333333333334</v>
      </c>
    </row>
    <row r="438" spans="1:16">
      <c r="A438" s="38"/>
      <c r="B438" s="52"/>
      <c r="C438" s="52"/>
      <c r="D438" s="504"/>
      <c r="E438" s="435"/>
      <c r="F438" s="41" t="s">
        <v>70</v>
      </c>
      <c r="G438" s="442"/>
      <c r="H438" s="45"/>
      <c r="I438" s="43" t="s">
        <v>162</v>
      </c>
      <c r="J438" s="43" t="s">
        <v>162</v>
      </c>
      <c r="K438" s="229">
        <v>8</v>
      </c>
      <c r="L438" s="229">
        <v>15</v>
      </c>
      <c r="M438" s="229">
        <v>21</v>
      </c>
      <c r="N438" s="44">
        <v>221</v>
      </c>
      <c r="O438" s="44">
        <v>218</v>
      </c>
    </row>
    <row r="439" spans="1:16">
      <c r="A439" s="38"/>
      <c r="B439" s="52"/>
      <c r="C439" s="52"/>
      <c r="D439" s="504"/>
      <c r="E439" s="435">
        <v>243</v>
      </c>
      <c r="F439" s="41" t="s">
        <v>163</v>
      </c>
      <c r="G439" s="442"/>
      <c r="H439" s="62">
        <v>250</v>
      </c>
      <c r="I439" s="54" t="s">
        <v>24</v>
      </c>
      <c r="J439" s="54" t="s">
        <v>24</v>
      </c>
      <c r="K439" s="233">
        <v>105</v>
      </c>
      <c r="L439" s="233">
        <v>50</v>
      </c>
      <c r="M439" s="229">
        <v>105</v>
      </c>
      <c r="N439" s="44">
        <v>232.33333333333334</v>
      </c>
      <c r="O439" s="44">
        <v>228</v>
      </c>
      <c r="P439" s="261">
        <f>100*(N439*(K439+L439+M439)+N440*(K440+L440+M440))/(H439*1000)</f>
        <v>27.508266666666668</v>
      </c>
    </row>
    <row r="440" spans="1:16" ht="15.75" thickBot="1">
      <c r="A440" s="38"/>
      <c r="B440" s="52"/>
      <c r="C440" s="52"/>
      <c r="D440" s="504"/>
      <c r="E440" s="435"/>
      <c r="F440" s="41" t="s">
        <v>51</v>
      </c>
      <c r="G440" s="442"/>
      <c r="H440" s="57"/>
      <c r="I440" s="17" t="s">
        <v>57</v>
      </c>
      <c r="J440" s="17" t="s">
        <v>24</v>
      </c>
      <c r="K440" s="231">
        <v>21</v>
      </c>
      <c r="L440" s="231">
        <v>5</v>
      </c>
      <c r="M440" s="230">
        <v>10</v>
      </c>
      <c r="N440" s="44">
        <v>232.33333333333334</v>
      </c>
      <c r="O440" s="58">
        <v>230.33333333333334</v>
      </c>
    </row>
    <row r="441" spans="1:16">
      <c r="A441" s="38"/>
      <c r="B441" s="52"/>
      <c r="C441" s="52"/>
      <c r="D441" s="504"/>
      <c r="E441" s="435">
        <v>244</v>
      </c>
      <c r="F441" s="41" t="s">
        <v>23</v>
      </c>
      <c r="G441" s="442"/>
      <c r="H441" s="60">
        <v>160</v>
      </c>
      <c r="I441" s="36" t="s">
        <v>25</v>
      </c>
      <c r="J441" s="36" t="s">
        <v>25</v>
      </c>
      <c r="K441" s="232">
        <v>29</v>
      </c>
      <c r="L441" s="232">
        <v>27</v>
      </c>
      <c r="M441" s="232">
        <v>19</v>
      </c>
      <c r="N441" s="37">
        <v>234.33333333333334</v>
      </c>
      <c r="O441" s="37">
        <v>224.33333333333334</v>
      </c>
      <c r="P441" s="261">
        <f>100*(N441*(K441+L441+M441)+N442*(K442+L442+M442))/(H441*1000)</f>
        <v>27.827083333333338</v>
      </c>
    </row>
    <row r="442" spans="1:16">
      <c r="A442" s="38"/>
      <c r="B442" s="52"/>
      <c r="C442" s="52"/>
      <c r="D442" s="504"/>
      <c r="E442" s="435"/>
      <c r="F442" s="41" t="s">
        <v>51</v>
      </c>
      <c r="G442" s="442"/>
      <c r="H442" s="62"/>
      <c r="I442" s="43" t="s">
        <v>25</v>
      </c>
      <c r="J442" s="43" t="s">
        <v>25</v>
      </c>
      <c r="K442" s="233">
        <v>33</v>
      </c>
      <c r="L442" s="233">
        <v>53</v>
      </c>
      <c r="M442" s="233">
        <v>29</v>
      </c>
      <c r="N442" s="44">
        <v>234.33333333333334</v>
      </c>
      <c r="O442" s="44">
        <v>223.33333333333334</v>
      </c>
    </row>
    <row r="443" spans="1:16">
      <c r="A443" s="38"/>
      <c r="B443" s="52"/>
      <c r="C443" s="52"/>
      <c r="D443" s="504"/>
      <c r="E443" s="435">
        <v>245</v>
      </c>
      <c r="F443" s="41" t="s">
        <v>26</v>
      </c>
      <c r="G443" s="442"/>
      <c r="H443" s="42">
        <v>100</v>
      </c>
      <c r="I443" s="43" t="s">
        <v>164</v>
      </c>
      <c r="J443" s="43" t="s">
        <v>164</v>
      </c>
      <c r="K443" s="43">
        <v>8</v>
      </c>
      <c r="L443" s="43">
        <v>31</v>
      </c>
      <c r="M443" s="43">
        <v>24</v>
      </c>
      <c r="N443" s="44">
        <v>228.66666666666666</v>
      </c>
      <c r="O443" s="44">
        <v>221.33333333333334</v>
      </c>
      <c r="P443" s="261">
        <f>100*(N443*(K443+L443+M443)+N444*(K444+L444+M444)+N445*(K445+L445+M445))/(H443*1000)</f>
        <v>53.736666666666657</v>
      </c>
    </row>
    <row r="444" spans="1:16">
      <c r="A444" s="38"/>
      <c r="B444" s="52"/>
      <c r="C444" s="52"/>
      <c r="D444" s="504"/>
      <c r="E444" s="435"/>
      <c r="F444" s="41" t="s">
        <v>51</v>
      </c>
      <c r="G444" s="442"/>
      <c r="H444" s="42"/>
      <c r="I444" s="43" t="s">
        <v>164</v>
      </c>
      <c r="J444" s="43" t="s">
        <v>164</v>
      </c>
      <c r="K444" s="43">
        <v>46</v>
      </c>
      <c r="L444" s="43">
        <v>38</v>
      </c>
      <c r="M444" s="43">
        <v>55</v>
      </c>
      <c r="N444" s="44">
        <v>228.66666666666666</v>
      </c>
      <c r="O444" s="44">
        <v>221.33333333333334</v>
      </c>
    </row>
    <row r="445" spans="1:16">
      <c r="A445" s="38"/>
      <c r="B445" s="52"/>
      <c r="C445" s="52"/>
      <c r="D445" s="504"/>
      <c r="E445" s="435"/>
      <c r="F445" s="41" t="s">
        <v>52</v>
      </c>
      <c r="G445" s="442"/>
      <c r="H445" s="42"/>
      <c r="I445" s="43" t="s">
        <v>164</v>
      </c>
      <c r="J445" s="43" t="s">
        <v>164</v>
      </c>
      <c r="K445" s="43">
        <v>9</v>
      </c>
      <c r="L445" s="43">
        <v>9</v>
      </c>
      <c r="M445" s="43">
        <v>15</v>
      </c>
      <c r="N445" s="44">
        <v>228.66666666666666</v>
      </c>
      <c r="O445" s="44">
        <v>223.33333333333334</v>
      </c>
    </row>
    <row r="446" spans="1:16">
      <c r="A446" s="38"/>
      <c r="B446" s="52"/>
      <c r="C446" s="52"/>
      <c r="D446" s="504"/>
      <c r="E446" s="435">
        <v>246</v>
      </c>
      <c r="F446" s="41" t="s">
        <v>49</v>
      </c>
      <c r="G446" s="442"/>
      <c r="H446" s="42">
        <v>160</v>
      </c>
      <c r="I446" s="43" t="s">
        <v>57</v>
      </c>
      <c r="J446" s="43" t="s">
        <v>57</v>
      </c>
      <c r="K446" s="43">
        <v>45</v>
      </c>
      <c r="L446" s="43">
        <v>53</v>
      </c>
      <c r="M446" s="43">
        <v>78</v>
      </c>
      <c r="N446" s="44">
        <v>242.33333333333334</v>
      </c>
      <c r="O446" s="44">
        <v>229.66666666666666</v>
      </c>
      <c r="P446" s="261">
        <f>100*(N446*(K446+L446+M446)+N447*(K447+L447+M447))/(H446*1000)</f>
        <v>47.149583333333339</v>
      </c>
    </row>
    <row r="447" spans="1:16">
      <c r="A447" s="38"/>
      <c r="B447" s="52"/>
      <c r="C447" s="52"/>
      <c r="D447" s="504"/>
      <c r="E447" s="435"/>
      <c r="F447" s="41" t="s">
        <v>51</v>
      </c>
      <c r="G447" s="442"/>
      <c r="H447" s="51"/>
      <c r="I447" s="43" t="s">
        <v>57</v>
      </c>
      <c r="J447" s="43" t="s">
        <v>57</v>
      </c>
      <c r="K447" s="54">
        <v>24</v>
      </c>
      <c r="L447" s="54">
        <v>45</v>
      </c>
      <c r="M447" s="54">
        <v>68</v>
      </c>
      <c r="N447" s="44">
        <v>239.33333333333334</v>
      </c>
      <c r="O447" s="44">
        <v>231</v>
      </c>
    </row>
    <row r="448" spans="1:16">
      <c r="A448" s="38"/>
      <c r="B448" s="52"/>
      <c r="C448" s="52"/>
      <c r="D448" s="504"/>
      <c r="E448" s="435">
        <v>247</v>
      </c>
      <c r="F448" s="41" t="s">
        <v>32</v>
      </c>
      <c r="G448" s="442"/>
      <c r="H448" s="45">
        <v>100</v>
      </c>
      <c r="I448" s="43" t="s">
        <v>57</v>
      </c>
      <c r="J448" s="43" t="s">
        <v>57</v>
      </c>
      <c r="K448" s="229">
        <v>51</v>
      </c>
      <c r="L448" s="229">
        <v>36</v>
      </c>
      <c r="M448" s="229">
        <v>31</v>
      </c>
      <c r="N448" s="44">
        <v>235</v>
      </c>
      <c r="O448" s="44">
        <v>224.33333333333334</v>
      </c>
      <c r="P448" s="261">
        <f>100*(N448*(K448+L448+M448)+N449*(K449+L449+M449))/(H448*1000)</f>
        <v>72.614999999999995</v>
      </c>
    </row>
    <row r="449" spans="1:16">
      <c r="A449" s="38"/>
      <c r="B449" s="52"/>
      <c r="C449" s="52"/>
      <c r="D449" s="504"/>
      <c r="E449" s="435"/>
      <c r="F449" s="41" t="s">
        <v>51</v>
      </c>
      <c r="G449" s="442"/>
      <c r="H449" s="45"/>
      <c r="I449" s="43" t="s">
        <v>57</v>
      </c>
      <c r="J449" s="43" t="s">
        <v>57</v>
      </c>
      <c r="K449" s="43">
        <v>58</v>
      </c>
      <c r="L449" s="229">
        <v>63</v>
      </c>
      <c r="M449" s="229">
        <v>70</v>
      </c>
      <c r="N449" s="44">
        <v>235</v>
      </c>
      <c r="O449" s="44">
        <v>224.33333333333334</v>
      </c>
    </row>
    <row r="450" spans="1:16">
      <c r="A450" s="38"/>
      <c r="B450" s="52"/>
      <c r="C450" s="52"/>
      <c r="D450" s="504"/>
      <c r="E450" s="435">
        <v>248</v>
      </c>
      <c r="F450" s="41" t="s">
        <v>50</v>
      </c>
      <c r="G450" s="442"/>
      <c r="H450" s="121">
        <v>400</v>
      </c>
      <c r="I450" s="43" t="s">
        <v>164</v>
      </c>
      <c r="J450" s="43" t="s">
        <v>164</v>
      </c>
      <c r="K450" s="233">
        <v>70</v>
      </c>
      <c r="L450" s="249">
        <v>92</v>
      </c>
      <c r="M450" s="233">
        <v>129</v>
      </c>
      <c r="N450" s="44">
        <v>226.66666666666666</v>
      </c>
      <c r="O450" s="44">
        <v>220.33333333333334</v>
      </c>
      <c r="P450" s="261">
        <f>100*(N450*(K450+L450+M450)+N451*(K451+L451+M451))/(H450*1000)</f>
        <v>29.3155</v>
      </c>
    </row>
    <row r="451" spans="1:16">
      <c r="A451" s="38"/>
      <c r="B451" s="52"/>
      <c r="C451" s="52"/>
      <c r="D451" s="504"/>
      <c r="E451" s="435"/>
      <c r="F451" s="41" t="s">
        <v>51</v>
      </c>
      <c r="G451" s="442"/>
      <c r="H451" s="45"/>
      <c r="I451" s="43" t="s">
        <v>164</v>
      </c>
      <c r="J451" s="43" t="s">
        <v>164</v>
      </c>
      <c r="K451" s="229">
        <v>78</v>
      </c>
      <c r="L451" s="229">
        <v>93</v>
      </c>
      <c r="M451" s="229">
        <v>55</v>
      </c>
      <c r="N451" s="44">
        <v>227</v>
      </c>
      <c r="O451" s="44">
        <v>223</v>
      </c>
    </row>
    <row r="452" spans="1:16">
      <c r="A452" s="38"/>
      <c r="B452" s="52"/>
      <c r="C452" s="52"/>
      <c r="D452" s="504"/>
      <c r="E452" s="40">
        <v>249</v>
      </c>
      <c r="F452" s="41" t="s">
        <v>53</v>
      </c>
      <c r="G452" s="442"/>
      <c r="H452" s="121">
        <v>100</v>
      </c>
      <c r="I452" s="43" t="s">
        <v>164</v>
      </c>
      <c r="J452" s="43" t="s">
        <v>164</v>
      </c>
      <c r="K452" s="233">
        <v>70</v>
      </c>
      <c r="L452" s="249">
        <v>92</v>
      </c>
      <c r="M452" s="233">
        <v>129</v>
      </c>
      <c r="N452" s="44">
        <v>227</v>
      </c>
      <c r="O452" s="44">
        <v>219.66666666666666</v>
      </c>
      <c r="P452" s="261">
        <f t="shared" ref="P452" si="44">100*(N452*(K452+L452+M452))/(H452*1000)</f>
        <v>66.057000000000002</v>
      </c>
    </row>
    <row r="453" spans="1:16">
      <c r="A453" s="38"/>
      <c r="B453" s="52"/>
      <c r="C453" s="52"/>
      <c r="D453" s="504"/>
      <c r="E453" s="435">
        <v>250</v>
      </c>
      <c r="F453" s="41" t="s">
        <v>165</v>
      </c>
      <c r="G453" s="442"/>
      <c r="H453" s="45">
        <v>400</v>
      </c>
      <c r="I453" s="43" t="s">
        <v>24</v>
      </c>
      <c r="J453" s="43" t="s">
        <v>25</v>
      </c>
      <c r="K453" s="229">
        <v>42</v>
      </c>
      <c r="L453" s="229">
        <v>28</v>
      </c>
      <c r="M453" s="229">
        <v>41</v>
      </c>
      <c r="N453" s="44">
        <v>227.66666666666666</v>
      </c>
      <c r="O453" s="44">
        <v>223.66666666666666</v>
      </c>
      <c r="P453" s="261">
        <f>100*(N453*(K453+L453+M453)+N454*(K454+L454+M454)+N455*(K455+L455+M455))/(H453*1000)</f>
        <v>38.820583333333332</v>
      </c>
    </row>
    <row r="454" spans="1:16">
      <c r="A454" s="75"/>
      <c r="B454" s="451"/>
      <c r="C454" s="93"/>
      <c r="D454" s="504"/>
      <c r="E454" s="435"/>
      <c r="F454" s="41" t="s">
        <v>51</v>
      </c>
      <c r="G454" s="442"/>
      <c r="H454" s="42"/>
      <c r="I454" s="43" t="s">
        <v>24</v>
      </c>
      <c r="J454" s="43" t="s">
        <v>25</v>
      </c>
      <c r="K454" s="43">
        <v>104</v>
      </c>
      <c r="L454" s="43">
        <v>80</v>
      </c>
      <c r="M454" s="43">
        <v>67</v>
      </c>
      <c r="N454" s="44">
        <v>227.66666666666666</v>
      </c>
      <c r="O454" s="44">
        <v>220.66666666666666</v>
      </c>
    </row>
    <row r="455" spans="1:16">
      <c r="A455" s="75"/>
      <c r="B455" s="451"/>
      <c r="C455" s="93"/>
      <c r="D455" s="504"/>
      <c r="E455" s="435"/>
      <c r="F455" s="41" t="s">
        <v>52</v>
      </c>
      <c r="G455" s="442"/>
      <c r="H455" s="42"/>
      <c r="I455" s="43" t="s">
        <v>24</v>
      </c>
      <c r="J455" s="43" t="s">
        <v>25</v>
      </c>
      <c r="K455" s="43">
        <v>128</v>
      </c>
      <c r="L455" s="43">
        <v>130</v>
      </c>
      <c r="M455" s="43">
        <v>63</v>
      </c>
      <c r="N455" s="44">
        <v>227</v>
      </c>
      <c r="O455" s="44">
        <v>219</v>
      </c>
    </row>
    <row r="456" spans="1:16" ht="15.75" thickBot="1">
      <c r="A456" s="75"/>
      <c r="B456" s="451"/>
      <c r="C456" s="93"/>
      <c r="D456" s="504"/>
      <c r="E456" s="40">
        <v>251</v>
      </c>
      <c r="F456" s="41" t="s">
        <v>166</v>
      </c>
      <c r="G456" s="442"/>
      <c r="H456" s="50">
        <v>160</v>
      </c>
      <c r="I456" s="47" t="s">
        <v>164</v>
      </c>
      <c r="J456" s="47" t="s">
        <v>164</v>
      </c>
      <c r="K456" s="229">
        <v>50</v>
      </c>
      <c r="L456" s="229">
        <v>58</v>
      </c>
      <c r="M456" s="229">
        <v>56</v>
      </c>
      <c r="N456" s="48">
        <v>235.33333333333334</v>
      </c>
      <c r="O456" s="48">
        <v>226</v>
      </c>
      <c r="P456" s="261">
        <f t="shared" ref="P456" si="45">100*(N456*(K456+L456+M456))/(H456*1000)</f>
        <v>24.12166666666667</v>
      </c>
    </row>
    <row r="457" spans="1:16" ht="15" customHeight="1">
      <c r="A457" s="38"/>
      <c r="B457" s="52"/>
      <c r="C457" s="52"/>
      <c r="D457" s="504"/>
      <c r="E457" s="435">
        <v>252</v>
      </c>
      <c r="F457" s="41" t="s">
        <v>167</v>
      </c>
      <c r="G457" s="442"/>
      <c r="H457" s="62">
        <v>250</v>
      </c>
      <c r="I457" s="54" t="s">
        <v>164</v>
      </c>
      <c r="J457" s="54" t="s">
        <v>164</v>
      </c>
      <c r="K457" s="233">
        <v>100</v>
      </c>
      <c r="L457" s="233">
        <v>89</v>
      </c>
      <c r="M457" s="233">
        <v>67</v>
      </c>
      <c r="N457" s="55">
        <v>221.66666666666666</v>
      </c>
      <c r="O457" s="55">
        <v>217.66666666666666</v>
      </c>
      <c r="P457" s="261">
        <f>100*(N457*(K457+L457+M457)+N458*(K458+L458+M458))/(H457*1000)</f>
        <v>28.196000000000002</v>
      </c>
    </row>
    <row r="458" spans="1:16">
      <c r="A458" s="38"/>
      <c r="B458" s="52"/>
      <c r="C458" s="52"/>
      <c r="D458" s="504"/>
      <c r="E458" s="435"/>
      <c r="F458" s="41" t="s">
        <v>51</v>
      </c>
      <c r="G458" s="442"/>
      <c r="H458" s="45"/>
      <c r="I458" s="43" t="s">
        <v>153</v>
      </c>
      <c r="J458" s="43" t="s">
        <v>153</v>
      </c>
      <c r="K458" s="229">
        <v>20</v>
      </c>
      <c r="L458" s="229">
        <v>19</v>
      </c>
      <c r="M458" s="229">
        <v>23</v>
      </c>
      <c r="N458" s="44">
        <v>221.66666666666666</v>
      </c>
      <c r="O458" s="44">
        <v>219.66666666666666</v>
      </c>
    </row>
    <row r="459" spans="1:16">
      <c r="A459" s="38"/>
      <c r="B459" s="52"/>
      <c r="C459" s="52"/>
      <c r="D459" s="504"/>
      <c r="E459" s="435">
        <v>253</v>
      </c>
      <c r="F459" s="41" t="s">
        <v>168</v>
      </c>
      <c r="G459" s="442"/>
      <c r="H459" s="42">
        <v>160</v>
      </c>
      <c r="I459" s="43" t="s">
        <v>153</v>
      </c>
      <c r="J459" s="43" t="s">
        <v>153</v>
      </c>
      <c r="K459" s="43">
        <v>25</v>
      </c>
      <c r="L459" s="43">
        <v>20</v>
      </c>
      <c r="M459" s="43">
        <v>31</v>
      </c>
      <c r="N459" s="44">
        <v>220</v>
      </c>
      <c r="O459" s="44">
        <v>215</v>
      </c>
      <c r="P459" s="261">
        <f>100*(N459*(K459+L459+M459)+N460*(K460+L460+M460))/(H459*1000)</f>
        <v>31.35</v>
      </c>
    </row>
    <row r="460" spans="1:16">
      <c r="A460" s="38"/>
      <c r="B460" s="52"/>
      <c r="C460" s="52"/>
      <c r="D460" s="504"/>
      <c r="E460" s="472"/>
      <c r="F460" s="41" t="s">
        <v>51</v>
      </c>
      <c r="G460" s="442"/>
      <c r="H460" s="42"/>
      <c r="I460" s="43" t="s">
        <v>153</v>
      </c>
      <c r="J460" s="43" t="s">
        <v>153</v>
      </c>
      <c r="K460" s="43">
        <v>50</v>
      </c>
      <c r="L460" s="43">
        <v>71</v>
      </c>
      <c r="M460" s="43">
        <v>31</v>
      </c>
      <c r="N460" s="44">
        <v>220</v>
      </c>
      <c r="O460" s="44">
        <v>214</v>
      </c>
    </row>
    <row r="461" spans="1:16">
      <c r="A461" s="38"/>
      <c r="B461" s="52"/>
      <c r="C461" s="52"/>
      <c r="D461" s="504"/>
      <c r="E461" s="435">
        <v>254</v>
      </c>
      <c r="F461" s="41" t="s">
        <v>169</v>
      </c>
      <c r="G461" s="442"/>
      <c r="H461" s="45">
        <v>250</v>
      </c>
      <c r="I461" s="43" t="s">
        <v>170</v>
      </c>
      <c r="J461" s="43" t="s">
        <v>170</v>
      </c>
      <c r="K461" s="229">
        <v>78</v>
      </c>
      <c r="L461" s="229">
        <v>64</v>
      </c>
      <c r="M461" s="229">
        <v>78</v>
      </c>
      <c r="N461" s="44">
        <v>220.66666666666666</v>
      </c>
      <c r="O461" s="44">
        <v>213.33333333333334</v>
      </c>
      <c r="P461" s="261">
        <f>100*(N461*(K461+L461+M461)+N462*(K462+L462+M462))/(H461*1000)</f>
        <v>29.304533333333332</v>
      </c>
    </row>
    <row r="462" spans="1:16">
      <c r="A462" s="38"/>
      <c r="B462" s="52"/>
      <c r="C462" s="52"/>
      <c r="D462" s="504"/>
      <c r="E462" s="435"/>
      <c r="F462" s="41" t="s">
        <v>51</v>
      </c>
      <c r="G462" s="442"/>
      <c r="H462" s="45"/>
      <c r="I462" s="43" t="s">
        <v>153</v>
      </c>
      <c r="J462" s="43" t="s">
        <v>153</v>
      </c>
      <c r="K462" s="229">
        <v>56</v>
      </c>
      <c r="L462" s="229">
        <v>21</v>
      </c>
      <c r="M462" s="229">
        <v>35</v>
      </c>
      <c r="N462" s="44">
        <v>220.66666666666666</v>
      </c>
      <c r="O462" s="44">
        <v>212.33333333333334</v>
      </c>
    </row>
    <row r="463" spans="1:16">
      <c r="A463" s="38"/>
      <c r="B463" s="52"/>
      <c r="C463" s="52"/>
      <c r="D463" s="504"/>
      <c r="E463" s="120">
        <v>255</v>
      </c>
      <c r="F463" s="41" t="s">
        <v>28</v>
      </c>
      <c r="G463" s="442"/>
      <c r="H463" s="42">
        <v>250</v>
      </c>
      <c r="I463" s="43" t="s">
        <v>24</v>
      </c>
      <c r="J463" s="43" t="s">
        <v>24</v>
      </c>
      <c r="K463" s="43">
        <v>101</v>
      </c>
      <c r="L463" s="43">
        <v>131</v>
      </c>
      <c r="M463" s="43">
        <v>87</v>
      </c>
      <c r="N463" s="44">
        <v>227.33333333333334</v>
      </c>
      <c r="O463" s="44">
        <v>219</v>
      </c>
      <c r="P463" s="261">
        <f t="shared" ref="P463" si="46">100*(N463*(K463+L463+M463))/(H463*1000)</f>
        <v>29.007733333333334</v>
      </c>
    </row>
    <row r="464" spans="1:16">
      <c r="A464" s="38"/>
      <c r="B464" s="52"/>
      <c r="C464" s="52"/>
      <c r="D464" s="504"/>
      <c r="E464" s="472">
        <v>256</v>
      </c>
      <c r="F464" s="41" t="s">
        <v>171</v>
      </c>
      <c r="G464" s="442"/>
      <c r="H464" s="42">
        <v>160</v>
      </c>
      <c r="I464" s="43" t="s">
        <v>24</v>
      </c>
      <c r="J464" s="43" t="s">
        <v>24</v>
      </c>
      <c r="K464" s="43">
        <v>42</v>
      </c>
      <c r="L464" s="43">
        <v>31</v>
      </c>
      <c r="M464" s="43">
        <v>48</v>
      </c>
      <c r="N464" s="44">
        <v>226.33333333333334</v>
      </c>
      <c r="O464" s="44">
        <v>221.66666666666666</v>
      </c>
      <c r="P464" s="261">
        <f>100*(N464*(K464+L464+M464)+N465*(K465+L465+M465))/(H464*1000)</f>
        <v>29.847708333333337</v>
      </c>
    </row>
    <row r="465" spans="1:16">
      <c r="A465" s="38"/>
      <c r="B465" s="52"/>
      <c r="C465" s="52"/>
      <c r="D465" s="504"/>
      <c r="E465" s="472"/>
      <c r="F465" s="41" t="s">
        <v>51</v>
      </c>
      <c r="G465" s="442"/>
      <c r="H465" s="42"/>
      <c r="I465" s="43" t="s">
        <v>24</v>
      </c>
      <c r="J465" s="43" t="s">
        <v>24</v>
      </c>
      <c r="K465" s="43">
        <v>36</v>
      </c>
      <c r="L465" s="43">
        <v>34</v>
      </c>
      <c r="M465" s="43">
        <v>20</v>
      </c>
      <c r="N465" s="44">
        <v>226.33333333333334</v>
      </c>
      <c r="O465" s="44">
        <v>220.33333333333334</v>
      </c>
    </row>
    <row r="466" spans="1:16">
      <c r="A466" s="38"/>
      <c r="B466" s="52"/>
      <c r="C466" s="52"/>
      <c r="D466" s="504"/>
      <c r="E466" s="435">
        <v>257</v>
      </c>
      <c r="F466" s="41" t="s">
        <v>172</v>
      </c>
      <c r="G466" s="442"/>
      <c r="H466" s="42">
        <v>100</v>
      </c>
      <c r="I466" s="43" t="s">
        <v>24</v>
      </c>
      <c r="J466" s="43" t="s">
        <v>24</v>
      </c>
      <c r="K466" s="229">
        <v>15</v>
      </c>
      <c r="L466" s="229">
        <v>34</v>
      </c>
      <c r="M466" s="229">
        <v>25</v>
      </c>
      <c r="N466" s="44">
        <v>219.66666666666666</v>
      </c>
      <c r="O466" s="44">
        <v>209.66666666666666</v>
      </c>
      <c r="P466" s="261">
        <f>100*(N466*(K466+L466+M466)+N467*(K467+L467+M467))/(H466*1000)</f>
        <v>29.553333333333331</v>
      </c>
    </row>
    <row r="467" spans="1:16">
      <c r="A467" s="38"/>
      <c r="B467" s="52"/>
      <c r="C467" s="52"/>
      <c r="D467" s="504"/>
      <c r="E467" s="435"/>
      <c r="F467" s="41" t="s">
        <v>51</v>
      </c>
      <c r="G467" s="442"/>
      <c r="H467" s="42"/>
      <c r="I467" s="43" t="s">
        <v>153</v>
      </c>
      <c r="J467" s="43" t="s">
        <v>153</v>
      </c>
      <c r="K467" s="43">
        <v>10</v>
      </c>
      <c r="L467" s="43">
        <v>23</v>
      </c>
      <c r="M467" s="43">
        <v>28</v>
      </c>
      <c r="N467" s="44">
        <v>218</v>
      </c>
      <c r="O467" s="44">
        <v>213.33333333333334</v>
      </c>
    </row>
    <row r="468" spans="1:16">
      <c r="A468" s="38"/>
      <c r="B468" s="52"/>
      <c r="C468" s="52"/>
      <c r="D468" s="504"/>
      <c r="E468" s="435">
        <v>258</v>
      </c>
      <c r="F468" s="41" t="s">
        <v>166</v>
      </c>
      <c r="G468" s="442"/>
      <c r="H468" s="45">
        <v>250</v>
      </c>
      <c r="I468" s="43" t="s">
        <v>164</v>
      </c>
      <c r="J468" s="43" t="s">
        <v>164</v>
      </c>
      <c r="K468" s="229">
        <v>62</v>
      </c>
      <c r="L468" s="229">
        <v>78</v>
      </c>
      <c r="M468" s="229">
        <v>104</v>
      </c>
      <c r="N468" s="44">
        <v>225.33333333333334</v>
      </c>
      <c r="O468" s="44">
        <v>218</v>
      </c>
      <c r="P468" s="261">
        <f>100*(N468*(K468+L468+M468)+N469*(K469+L469+M469))/(H468*1000)</f>
        <v>31.997333333333337</v>
      </c>
    </row>
    <row r="469" spans="1:16">
      <c r="A469" s="38"/>
      <c r="B469" s="52"/>
      <c r="C469" s="52"/>
      <c r="D469" s="504"/>
      <c r="E469" s="435"/>
      <c r="F469" s="41" t="s">
        <v>51</v>
      </c>
      <c r="G469" s="442"/>
      <c r="H469" s="42"/>
      <c r="I469" s="43" t="s">
        <v>164</v>
      </c>
      <c r="J469" s="43" t="s">
        <v>164</v>
      </c>
      <c r="K469" s="43">
        <v>39</v>
      </c>
      <c r="L469" s="43">
        <v>43</v>
      </c>
      <c r="M469" s="43">
        <v>29</v>
      </c>
      <c r="N469" s="44">
        <v>225.33333333333334</v>
      </c>
      <c r="O469" s="44">
        <v>219.66666666666666</v>
      </c>
    </row>
    <row r="470" spans="1:16">
      <c r="A470" s="38"/>
      <c r="B470" s="52"/>
      <c r="C470" s="52"/>
      <c r="D470" s="504"/>
      <c r="E470" s="435">
        <v>259</v>
      </c>
      <c r="F470" s="41" t="s">
        <v>173</v>
      </c>
      <c r="G470" s="442"/>
      <c r="H470" s="45">
        <v>400</v>
      </c>
      <c r="I470" s="43" t="s">
        <v>164</v>
      </c>
      <c r="J470" s="43" t="s">
        <v>164</v>
      </c>
      <c r="K470" s="229">
        <v>23</v>
      </c>
      <c r="L470" s="229">
        <v>67</v>
      </c>
      <c r="M470" s="229">
        <v>68</v>
      </c>
      <c r="N470" s="44">
        <v>227.66666666666666</v>
      </c>
      <c r="O470" s="44">
        <v>224</v>
      </c>
      <c r="P470" s="261">
        <f>100*(N470*(K470+L470+M470)+N471*(K471+L471+M471))/(H470*1000)</f>
        <v>24.246500000000001</v>
      </c>
    </row>
    <row r="471" spans="1:16">
      <c r="A471" s="38"/>
      <c r="B471" s="52"/>
      <c r="C471" s="52"/>
      <c r="D471" s="504"/>
      <c r="E471" s="472"/>
      <c r="F471" s="41" t="s">
        <v>51</v>
      </c>
      <c r="G471" s="442"/>
      <c r="H471" s="42"/>
      <c r="I471" s="43" t="s">
        <v>164</v>
      </c>
      <c r="J471" s="43" t="s">
        <v>164</v>
      </c>
      <c r="K471" s="43">
        <v>86</v>
      </c>
      <c r="L471" s="43">
        <v>69</v>
      </c>
      <c r="M471" s="43">
        <v>113</v>
      </c>
      <c r="N471" s="44">
        <v>227.66666666666666</v>
      </c>
      <c r="O471" s="44">
        <v>223.33333333333334</v>
      </c>
    </row>
    <row r="472" spans="1:16">
      <c r="A472" s="38"/>
      <c r="B472" s="52"/>
      <c r="C472" s="52"/>
      <c r="D472" s="504"/>
      <c r="E472" s="120">
        <v>260</v>
      </c>
      <c r="F472" s="41" t="s">
        <v>174</v>
      </c>
      <c r="G472" s="442"/>
      <c r="H472" s="42">
        <v>100</v>
      </c>
      <c r="I472" s="43" t="s">
        <v>24</v>
      </c>
      <c r="J472" s="43" t="s">
        <v>24</v>
      </c>
      <c r="K472" s="43">
        <v>8</v>
      </c>
      <c r="L472" s="43">
        <v>3</v>
      </c>
      <c r="M472" s="43">
        <v>2</v>
      </c>
      <c r="N472" s="44">
        <v>231</v>
      </c>
      <c r="O472" s="44">
        <v>223</v>
      </c>
      <c r="P472" s="261">
        <f t="shared" ref="P472" si="47">100*(N472*(K472+L472+M472))/(H472*1000)</f>
        <v>3.0030000000000001</v>
      </c>
    </row>
    <row r="473" spans="1:16">
      <c r="A473" s="38"/>
      <c r="B473" s="52"/>
      <c r="C473" s="52"/>
      <c r="D473" s="504"/>
      <c r="E473" s="435">
        <v>261</v>
      </c>
      <c r="F473" s="41" t="s">
        <v>175</v>
      </c>
      <c r="G473" s="442"/>
      <c r="H473" s="42">
        <v>250</v>
      </c>
      <c r="I473" s="43" t="s">
        <v>153</v>
      </c>
      <c r="J473" s="43" t="s">
        <v>153</v>
      </c>
      <c r="K473" s="43">
        <v>40</v>
      </c>
      <c r="L473" s="43">
        <v>44</v>
      </c>
      <c r="M473" s="43">
        <v>53</v>
      </c>
      <c r="N473" s="44">
        <v>219.66666666666666</v>
      </c>
      <c r="O473" s="44">
        <v>209</v>
      </c>
      <c r="P473" s="261">
        <f>100*(N473*(K473+L473+M473)+N474*(K474+L474+M474)+N475*(K475+L475+M475)+N476*(M476+L476+K476))/(H473*1000)</f>
        <v>38.046266666666661</v>
      </c>
    </row>
    <row r="474" spans="1:16">
      <c r="A474" s="38"/>
      <c r="B474" s="52"/>
      <c r="C474" s="52"/>
      <c r="D474" s="504"/>
      <c r="E474" s="472"/>
      <c r="F474" s="41" t="s">
        <v>51</v>
      </c>
      <c r="G474" s="442"/>
      <c r="H474" s="42"/>
      <c r="I474" s="43" t="s">
        <v>153</v>
      </c>
      <c r="J474" s="43" t="s">
        <v>153</v>
      </c>
      <c r="K474" s="43">
        <v>30</v>
      </c>
      <c r="L474" s="43">
        <v>17</v>
      </c>
      <c r="M474" s="43">
        <v>37</v>
      </c>
      <c r="N474" s="44">
        <v>219.66666666666666</v>
      </c>
      <c r="O474" s="44">
        <v>212</v>
      </c>
    </row>
    <row r="475" spans="1:16">
      <c r="A475" s="38"/>
      <c r="B475" s="52"/>
      <c r="C475" s="52"/>
      <c r="D475" s="504"/>
      <c r="E475" s="472"/>
      <c r="F475" s="41" t="s">
        <v>52</v>
      </c>
      <c r="G475" s="442"/>
      <c r="H475" s="42"/>
      <c r="I475" s="43" t="s">
        <v>153</v>
      </c>
      <c r="J475" s="43" t="s">
        <v>153</v>
      </c>
      <c r="K475" s="43">
        <v>31</v>
      </c>
      <c r="L475" s="43">
        <v>27</v>
      </c>
      <c r="M475" s="43">
        <v>29</v>
      </c>
      <c r="N475" s="44">
        <v>219.66666666666666</v>
      </c>
      <c r="O475" s="44">
        <v>213</v>
      </c>
    </row>
    <row r="476" spans="1:16">
      <c r="A476" s="38"/>
      <c r="B476" s="52"/>
      <c r="C476" s="52"/>
      <c r="D476" s="504"/>
      <c r="E476" s="472"/>
      <c r="F476" s="41" t="s">
        <v>70</v>
      </c>
      <c r="G476" s="442"/>
      <c r="H476" s="42"/>
      <c r="I476" s="43" t="s">
        <v>153</v>
      </c>
      <c r="J476" s="43" t="s">
        <v>153</v>
      </c>
      <c r="K476" s="43">
        <v>36</v>
      </c>
      <c r="L476" s="43">
        <v>58</v>
      </c>
      <c r="M476" s="43">
        <v>31</v>
      </c>
      <c r="N476" s="44">
        <v>219.66666666666666</v>
      </c>
      <c r="O476" s="44">
        <v>214</v>
      </c>
    </row>
    <row r="477" spans="1:16">
      <c r="A477" s="38"/>
      <c r="B477" s="52"/>
      <c r="C477" s="52"/>
      <c r="D477" s="504"/>
      <c r="E477" s="40">
        <v>262</v>
      </c>
      <c r="F477" s="41" t="s">
        <v>176</v>
      </c>
      <c r="G477" s="442"/>
      <c r="H477" s="45">
        <v>160</v>
      </c>
      <c r="I477" s="43" t="s">
        <v>24</v>
      </c>
      <c r="J477" s="43" t="s">
        <v>24</v>
      </c>
      <c r="K477" s="229">
        <v>2</v>
      </c>
      <c r="L477" s="229">
        <v>30</v>
      </c>
      <c r="M477" s="229">
        <v>31</v>
      </c>
      <c r="N477" s="44">
        <v>230.66666666666666</v>
      </c>
      <c r="O477" s="44">
        <v>225.33333333333334</v>
      </c>
      <c r="P477" s="261">
        <f t="shared" ref="P477" si="48">100*(N477*(K477+L477+M477))/(H477*1000)</f>
        <v>9.0824999999999996</v>
      </c>
    </row>
    <row r="478" spans="1:16">
      <c r="A478" s="38"/>
      <c r="B478" s="52"/>
      <c r="C478" s="52"/>
      <c r="D478" s="504"/>
      <c r="E478" s="435">
        <v>263</v>
      </c>
      <c r="F478" s="41" t="s">
        <v>177</v>
      </c>
      <c r="G478" s="442"/>
      <c r="H478" s="45">
        <v>250</v>
      </c>
      <c r="I478" s="43" t="s">
        <v>24</v>
      </c>
      <c r="J478" s="43" t="s">
        <v>25</v>
      </c>
      <c r="K478" s="229">
        <v>99</v>
      </c>
      <c r="L478" s="229">
        <v>80</v>
      </c>
      <c r="M478" s="229">
        <v>61</v>
      </c>
      <c r="N478" s="44">
        <v>230.33333333333334</v>
      </c>
      <c r="O478" s="44">
        <v>217</v>
      </c>
      <c r="P478" s="261">
        <f>100*(N478*(K478+L478+M478)+N479*(K479+L479+M479)+N480*(K480+L480+M480))/(H478*1000)</f>
        <v>47.154800000000002</v>
      </c>
    </row>
    <row r="479" spans="1:16">
      <c r="A479" s="38"/>
      <c r="B479" s="52"/>
      <c r="C479" s="52"/>
      <c r="D479" s="504"/>
      <c r="E479" s="472"/>
      <c r="F479" s="41" t="s">
        <v>51</v>
      </c>
      <c r="G479" s="442"/>
      <c r="H479" s="42"/>
      <c r="I479" s="43" t="s">
        <v>24</v>
      </c>
      <c r="J479" s="43" t="s">
        <v>25</v>
      </c>
      <c r="K479" s="43">
        <v>52</v>
      </c>
      <c r="L479" s="43">
        <v>66</v>
      </c>
      <c r="M479" s="43">
        <v>13</v>
      </c>
      <c r="N479" s="44">
        <v>230.33333333333334</v>
      </c>
      <c r="O479" s="44">
        <v>221</v>
      </c>
    </row>
    <row r="480" spans="1:16">
      <c r="A480" s="38"/>
      <c r="B480" s="52"/>
      <c r="C480" s="52"/>
      <c r="D480" s="504"/>
      <c r="E480" s="472"/>
      <c r="F480" s="41" t="s">
        <v>52</v>
      </c>
      <c r="G480" s="442"/>
      <c r="H480" s="42"/>
      <c r="I480" s="43" t="s">
        <v>24</v>
      </c>
      <c r="J480" s="43" t="s">
        <v>25</v>
      </c>
      <c r="K480" s="43">
        <v>74</v>
      </c>
      <c r="L480" s="43">
        <v>52</v>
      </c>
      <c r="M480" s="43">
        <v>13</v>
      </c>
      <c r="N480" s="44">
        <v>233.33333333333334</v>
      </c>
      <c r="O480" s="44">
        <v>222</v>
      </c>
    </row>
    <row r="481" spans="1:16">
      <c r="A481" s="38"/>
      <c r="B481" s="52"/>
      <c r="C481" s="52"/>
      <c r="D481" s="504"/>
      <c r="E481" s="435">
        <v>264</v>
      </c>
      <c r="F481" s="41" t="s">
        <v>178</v>
      </c>
      <c r="G481" s="442"/>
      <c r="H481" s="42">
        <v>160</v>
      </c>
      <c r="I481" s="43" t="s">
        <v>24</v>
      </c>
      <c r="J481" s="43" t="s">
        <v>24</v>
      </c>
      <c r="K481" s="43">
        <v>40</v>
      </c>
      <c r="L481" s="43">
        <v>27</v>
      </c>
      <c r="M481" s="43">
        <v>60</v>
      </c>
      <c r="N481" s="44">
        <v>223</v>
      </c>
      <c r="O481" s="44">
        <v>219.66666666666666</v>
      </c>
      <c r="P481" s="261">
        <f>100*(N481*(K481+L481+M481)+N482*(K482+L482+M482))/(H481*1000)</f>
        <v>18.677708333333332</v>
      </c>
    </row>
    <row r="482" spans="1:16">
      <c r="A482" s="38"/>
      <c r="B482" s="52"/>
      <c r="C482" s="52"/>
      <c r="D482" s="504"/>
      <c r="E482" s="435"/>
      <c r="F482" s="41" t="s">
        <v>51</v>
      </c>
      <c r="G482" s="442"/>
      <c r="H482" s="45"/>
      <c r="I482" s="43" t="s">
        <v>24</v>
      </c>
      <c r="J482" s="43" t="s">
        <v>24</v>
      </c>
      <c r="K482" s="229">
        <v>1</v>
      </c>
      <c r="L482" s="229">
        <v>4</v>
      </c>
      <c r="M482" s="229">
        <v>2</v>
      </c>
      <c r="N482" s="44">
        <v>223.33333333333334</v>
      </c>
      <c r="O482" s="44">
        <v>220.33333333333334</v>
      </c>
    </row>
    <row r="483" spans="1:16">
      <c r="A483" s="38"/>
      <c r="B483" s="52"/>
      <c r="C483" s="52"/>
      <c r="D483" s="504"/>
      <c r="E483" s="435">
        <v>265</v>
      </c>
      <c r="F483" s="41" t="s">
        <v>179</v>
      </c>
      <c r="G483" s="442"/>
      <c r="H483" s="45">
        <v>400</v>
      </c>
      <c r="I483" s="43" t="s">
        <v>24</v>
      </c>
      <c r="J483" s="43" t="s">
        <v>25</v>
      </c>
      <c r="K483" s="229">
        <v>53</v>
      </c>
      <c r="L483" s="229">
        <v>76</v>
      </c>
      <c r="M483" s="229">
        <v>44</v>
      </c>
      <c r="N483" s="44">
        <v>223</v>
      </c>
      <c r="O483" s="44">
        <v>216</v>
      </c>
      <c r="P483" s="261">
        <f>100*(N483*(K483+L483+M483)+N484*(K484+L484+M484)+N485*(K485+L485+M485)+N486*(M486+L486+K486))/(H483*1000)</f>
        <v>36.070250000000001</v>
      </c>
    </row>
    <row r="484" spans="1:16">
      <c r="A484" s="38"/>
      <c r="B484" s="52"/>
      <c r="C484" s="52"/>
      <c r="D484" s="504"/>
      <c r="E484" s="435"/>
      <c r="F484" s="41" t="s">
        <v>51</v>
      </c>
      <c r="G484" s="442"/>
      <c r="H484" s="42"/>
      <c r="I484" s="43" t="s">
        <v>24</v>
      </c>
      <c r="J484" s="43" t="s">
        <v>24</v>
      </c>
      <c r="K484" s="43">
        <v>45</v>
      </c>
      <c r="L484" s="43">
        <v>54</v>
      </c>
      <c r="M484" s="43">
        <v>25</v>
      </c>
      <c r="N484" s="44">
        <v>223</v>
      </c>
      <c r="O484" s="44">
        <v>217</v>
      </c>
    </row>
    <row r="485" spans="1:16">
      <c r="A485" s="38"/>
      <c r="B485" s="52"/>
      <c r="C485" s="52"/>
      <c r="D485" s="504"/>
      <c r="E485" s="435"/>
      <c r="F485" s="41" t="s">
        <v>52</v>
      </c>
      <c r="G485" s="442"/>
      <c r="H485" s="42"/>
      <c r="I485" s="43" t="s">
        <v>24</v>
      </c>
      <c r="J485" s="43" t="s">
        <v>24</v>
      </c>
      <c r="K485" s="43">
        <v>87</v>
      </c>
      <c r="L485" s="43">
        <v>93</v>
      </c>
      <c r="M485" s="43">
        <v>67</v>
      </c>
      <c r="N485" s="44">
        <v>223</v>
      </c>
      <c r="O485" s="44">
        <v>215.33333333333334</v>
      </c>
    </row>
    <row r="486" spans="1:16">
      <c r="A486" s="38"/>
      <c r="B486" s="52"/>
      <c r="C486" s="52"/>
      <c r="D486" s="504"/>
      <c r="E486" s="435"/>
      <c r="F486" s="41" t="s">
        <v>70</v>
      </c>
      <c r="G486" s="442"/>
      <c r="H486" s="61"/>
      <c r="I486" s="43" t="s">
        <v>24</v>
      </c>
      <c r="J486" s="43" t="s">
        <v>24</v>
      </c>
      <c r="K486" s="17">
        <v>46</v>
      </c>
      <c r="L486" s="17">
        <v>27</v>
      </c>
      <c r="M486" s="17">
        <v>30</v>
      </c>
      <c r="N486" s="44">
        <v>223</v>
      </c>
      <c r="O486" s="44">
        <v>218</v>
      </c>
    </row>
    <row r="487" spans="1:16">
      <c r="A487" s="38"/>
      <c r="B487" s="52"/>
      <c r="C487" s="52"/>
      <c r="D487" s="504"/>
      <c r="E487" s="435">
        <v>266</v>
      </c>
      <c r="F487" s="41" t="s">
        <v>59</v>
      </c>
      <c r="G487" s="442"/>
      <c r="H487" s="61">
        <v>160</v>
      </c>
      <c r="I487" s="17" t="s">
        <v>24</v>
      </c>
      <c r="J487" s="17" t="s">
        <v>25</v>
      </c>
      <c r="K487" s="17">
        <v>4</v>
      </c>
      <c r="L487" s="17">
        <v>10</v>
      </c>
      <c r="M487" s="17">
        <v>14</v>
      </c>
      <c r="N487" s="44">
        <v>227</v>
      </c>
      <c r="O487" s="44">
        <v>222.66666666666666</v>
      </c>
      <c r="P487" s="261">
        <f>100*(N487*(K487+L487+M487)+N488*(K488+L488+M488))/(H487*1000)</f>
        <v>12.768750000000001</v>
      </c>
    </row>
    <row r="488" spans="1:16">
      <c r="A488" s="38"/>
      <c r="B488" s="52"/>
      <c r="C488" s="52"/>
      <c r="D488" s="504"/>
      <c r="E488" s="435"/>
      <c r="F488" s="41" t="s">
        <v>71</v>
      </c>
      <c r="G488" s="442"/>
      <c r="H488" s="61"/>
      <c r="I488" s="17" t="s">
        <v>24</v>
      </c>
      <c r="J488" s="17" t="s">
        <v>25</v>
      </c>
      <c r="K488" s="17">
        <v>34</v>
      </c>
      <c r="L488" s="17">
        <v>10</v>
      </c>
      <c r="M488" s="17">
        <v>18</v>
      </c>
      <c r="N488" s="44">
        <v>227</v>
      </c>
      <c r="O488" s="44">
        <v>220.66666666666666</v>
      </c>
    </row>
    <row r="489" spans="1:16">
      <c r="A489" s="38"/>
      <c r="B489" s="52"/>
      <c r="C489" s="52"/>
      <c r="D489" s="504"/>
      <c r="E489" s="435">
        <v>267</v>
      </c>
      <c r="F489" s="41" t="s">
        <v>23</v>
      </c>
      <c r="G489" s="442"/>
      <c r="H489" s="61">
        <v>160</v>
      </c>
      <c r="I489" s="17" t="s">
        <v>24</v>
      </c>
      <c r="J489" s="17" t="s">
        <v>25</v>
      </c>
      <c r="K489" s="43">
        <v>2</v>
      </c>
      <c r="L489" s="43">
        <v>9</v>
      </c>
      <c r="M489" s="43">
        <v>1</v>
      </c>
      <c r="N489" s="44">
        <v>210.66666666666666</v>
      </c>
      <c r="O489" s="44">
        <v>210</v>
      </c>
      <c r="P489" s="261">
        <f>100*(N489*(K489+L489+M489)+N490*(K490+L490+M490))/(H489*1000)</f>
        <v>6.7149999999999999</v>
      </c>
    </row>
    <row r="490" spans="1:16">
      <c r="A490" s="38"/>
      <c r="B490" s="52"/>
      <c r="C490" s="52"/>
      <c r="D490" s="504"/>
      <c r="E490" s="435"/>
      <c r="F490" s="41" t="s">
        <v>71</v>
      </c>
      <c r="G490" s="442"/>
      <c r="H490" s="61"/>
      <c r="I490" s="17" t="s">
        <v>24</v>
      </c>
      <c r="J490" s="17" t="s">
        <v>25</v>
      </c>
      <c r="K490" s="229">
        <v>12</v>
      </c>
      <c r="L490" s="229">
        <v>15</v>
      </c>
      <c r="M490" s="229">
        <v>12</v>
      </c>
      <c r="N490" s="44">
        <v>210.66666666666666</v>
      </c>
      <c r="O490" s="44">
        <v>208.66666666666666</v>
      </c>
    </row>
    <row r="491" spans="1:16">
      <c r="A491" s="38"/>
      <c r="B491" s="52"/>
      <c r="C491" s="52"/>
      <c r="D491" s="504"/>
      <c r="E491" s="435">
        <v>268</v>
      </c>
      <c r="F491" s="41" t="s">
        <v>37</v>
      </c>
      <c r="G491" s="442"/>
      <c r="H491" s="61">
        <v>100</v>
      </c>
      <c r="I491" s="17" t="s">
        <v>24</v>
      </c>
      <c r="J491" s="17" t="s">
        <v>25</v>
      </c>
      <c r="K491" s="17">
        <v>7</v>
      </c>
      <c r="L491" s="17">
        <v>1</v>
      </c>
      <c r="M491" s="17">
        <v>1</v>
      </c>
      <c r="N491" s="44">
        <v>215.66666666666666</v>
      </c>
      <c r="O491" s="44">
        <v>215</v>
      </c>
      <c r="P491" s="261">
        <f>100*(N491*(K491+L491+M491)+N492*(K492+L492+M492))/(H491*1000)</f>
        <v>11.861666666666665</v>
      </c>
    </row>
    <row r="492" spans="1:16">
      <c r="A492" s="38"/>
      <c r="B492" s="52"/>
      <c r="C492" s="52"/>
      <c r="D492" s="504"/>
      <c r="E492" s="435"/>
      <c r="F492" s="41" t="s">
        <v>71</v>
      </c>
      <c r="G492" s="442"/>
      <c r="H492" s="61"/>
      <c r="I492" s="17" t="s">
        <v>24</v>
      </c>
      <c r="J492" s="17" t="s">
        <v>25</v>
      </c>
      <c r="K492" s="17">
        <v>19</v>
      </c>
      <c r="L492" s="17">
        <v>11</v>
      </c>
      <c r="M492" s="17">
        <v>16</v>
      </c>
      <c r="N492" s="44">
        <v>215.66666666666666</v>
      </c>
      <c r="O492" s="44">
        <v>213</v>
      </c>
    </row>
    <row r="493" spans="1:16">
      <c r="A493" s="38"/>
      <c r="B493" s="52"/>
      <c r="C493" s="38"/>
      <c r="D493" s="504"/>
      <c r="E493" s="435">
        <v>269</v>
      </c>
      <c r="F493" s="41" t="s">
        <v>180</v>
      </c>
      <c r="G493" s="442"/>
      <c r="H493" s="45">
        <v>400</v>
      </c>
      <c r="I493" s="43" t="s">
        <v>181</v>
      </c>
      <c r="J493" s="43" t="s">
        <v>95</v>
      </c>
      <c r="K493" s="229">
        <v>13</v>
      </c>
      <c r="L493" s="229">
        <v>30</v>
      </c>
      <c r="M493" s="229">
        <v>48</v>
      </c>
      <c r="N493" s="44">
        <v>232.66666666666666</v>
      </c>
      <c r="O493" s="44">
        <v>231.66666666666666</v>
      </c>
      <c r="P493" s="261">
        <f>100*(N493*(K493+L493+M493)+N494*(K494+L494+M494)+N495*(K495+L495+M495))/(H493*1000)</f>
        <v>7.0418333333333329</v>
      </c>
    </row>
    <row r="494" spans="1:16">
      <c r="A494" s="38"/>
      <c r="B494" s="52"/>
      <c r="C494" s="38"/>
      <c r="D494" s="504"/>
      <c r="E494" s="435"/>
      <c r="F494" s="41" t="s">
        <v>51</v>
      </c>
      <c r="G494" s="442"/>
      <c r="H494" s="42"/>
      <c r="I494" s="43" t="s">
        <v>181</v>
      </c>
      <c r="J494" s="43" t="s">
        <v>95</v>
      </c>
      <c r="K494" s="229">
        <v>3</v>
      </c>
      <c r="L494" s="43">
        <v>2</v>
      </c>
      <c r="M494" s="229">
        <v>21</v>
      </c>
      <c r="N494" s="44">
        <v>233.33333333333334</v>
      </c>
      <c r="O494" s="44">
        <v>231.66666666666666</v>
      </c>
    </row>
    <row r="495" spans="1:16">
      <c r="A495" s="38"/>
      <c r="B495" s="52"/>
      <c r="C495" s="38"/>
      <c r="D495" s="504"/>
      <c r="E495" s="435"/>
      <c r="F495" s="41" t="s">
        <v>52</v>
      </c>
      <c r="G495" s="442"/>
      <c r="H495" s="61"/>
      <c r="I495" s="43" t="s">
        <v>181</v>
      </c>
      <c r="J495" s="43" t="s">
        <v>95</v>
      </c>
      <c r="K495" s="229">
        <v>1</v>
      </c>
      <c r="L495" s="43">
        <v>2</v>
      </c>
      <c r="M495" s="229">
        <v>1</v>
      </c>
      <c r="N495" s="44">
        <v>232</v>
      </c>
      <c r="O495" s="44">
        <v>231</v>
      </c>
    </row>
    <row r="496" spans="1:16">
      <c r="A496" s="38"/>
      <c r="B496" s="52"/>
      <c r="C496" s="52"/>
      <c r="D496" s="504"/>
      <c r="E496" s="40">
        <v>270</v>
      </c>
      <c r="F496" s="41" t="s">
        <v>53</v>
      </c>
      <c r="G496" s="442"/>
      <c r="H496" s="61">
        <v>160</v>
      </c>
      <c r="I496" s="17" t="s">
        <v>24</v>
      </c>
      <c r="J496" s="17" t="s">
        <v>24</v>
      </c>
      <c r="K496" s="17">
        <v>23</v>
      </c>
      <c r="L496" s="17">
        <v>40</v>
      </c>
      <c r="M496" s="17">
        <v>37</v>
      </c>
      <c r="N496" s="44">
        <v>227</v>
      </c>
      <c r="O496" s="44">
        <v>220.66666666666666</v>
      </c>
      <c r="P496" s="261">
        <f>100*(N496*(K496+L496+M496)+N497*(K497+L497+M497))/(H496*1000)</f>
        <v>55.473125000000003</v>
      </c>
    </row>
    <row r="497" spans="1:16">
      <c r="A497" s="38"/>
      <c r="B497" s="52"/>
      <c r="C497" s="38"/>
      <c r="D497" s="504"/>
      <c r="E497" s="40">
        <v>271</v>
      </c>
      <c r="F497" s="41" t="s">
        <v>51</v>
      </c>
      <c r="G497" s="442"/>
      <c r="H497" s="42"/>
      <c r="I497" s="17" t="s">
        <v>24</v>
      </c>
      <c r="J497" s="17" t="s">
        <v>24</v>
      </c>
      <c r="K497" s="229">
        <v>70</v>
      </c>
      <c r="L497" s="43">
        <v>92</v>
      </c>
      <c r="M497" s="229">
        <v>129</v>
      </c>
      <c r="N497" s="44">
        <v>227</v>
      </c>
      <c r="O497" s="44">
        <v>220.66666666666666</v>
      </c>
    </row>
    <row r="498" spans="1:16">
      <c r="A498" s="38"/>
      <c r="B498" s="52"/>
      <c r="C498" s="52"/>
      <c r="D498" s="504"/>
      <c r="E498" s="435">
        <v>272</v>
      </c>
      <c r="F498" s="41" t="s">
        <v>158</v>
      </c>
      <c r="G498" s="442"/>
      <c r="H498" s="61">
        <v>250</v>
      </c>
      <c r="I498" s="17" t="s">
        <v>24</v>
      </c>
      <c r="J498" s="17" t="s">
        <v>24</v>
      </c>
      <c r="K498" s="17">
        <v>126</v>
      </c>
      <c r="L498" s="17">
        <v>68</v>
      </c>
      <c r="M498" s="17">
        <v>94</v>
      </c>
      <c r="N498" s="44">
        <v>228.66666666666666</v>
      </c>
      <c r="O498" s="44">
        <v>226.66666666666666</v>
      </c>
      <c r="P498" s="261">
        <f>100*(N498*(K498+L498+M498)+N499*(K499+L499+M499))/(H498*1000)</f>
        <v>32.88386666666667</v>
      </c>
    </row>
    <row r="499" spans="1:16" ht="15.75" thickBot="1">
      <c r="A499" s="38"/>
      <c r="B499" s="52"/>
      <c r="C499" s="52"/>
      <c r="D499" s="504"/>
      <c r="E499" s="435"/>
      <c r="F499" s="41" t="s">
        <v>71</v>
      </c>
      <c r="G499" s="442"/>
      <c r="H499" s="61"/>
      <c r="I499" s="17" t="s">
        <v>24</v>
      </c>
      <c r="J499" s="17" t="s">
        <v>24</v>
      </c>
      <c r="K499" s="47">
        <v>31</v>
      </c>
      <c r="L499" s="47">
        <v>12</v>
      </c>
      <c r="M499" s="47">
        <v>28</v>
      </c>
      <c r="N499" s="44">
        <v>230.33333333333334</v>
      </c>
      <c r="O499" s="58">
        <v>227.66666666666666</v>
      </c>
    </row>
    <row r="500" spans="1:16" ht="15" customHeight="1">
      <c r="A500" s="38"/>
      <c r="B500" s="52"/>
      <c r="C500" s="52"/>
      <c r="D500" s="504"/>
      <c r="E500" s="40">
        <v>273</v>
      </c>
      <c r="F500" s="41" t="s">
        <v>23</v>
      </c>
      <c r="G500" s="442"/>
      <c r="H500" s="122">
        <v>100</v>
      </c>
      <c r="I500" s="54" t="s">
        <v>162</v>
      </c>
      <c r="J500" s="54" t="s">
        <v>162</v>
      </c>
      <c r="K500" s="113">
        <v>21</v>
      </c>
      <c r="L500" s="36">
        <v>30</v>
      </c>
      <c r="M500" s="36">
        <v>32</v>
      </c>
      <c r="N500" s="44">
        <v>241.33333333333334</v>
      </c>
      <c r="O500" s="37">
        <v>238.66666666666666</v>
      </c>
      <c r="P500" s="261">
        <f t="shared" ref="P500:P501" si="49">100*(N500*(K500+L500+M500))/(H500*1000)</f>
        <v>20.030666666666669</v>
      </c>
    </row>
    <row r="501" spans="1:16">
      <c r="A501" s="38"/>
      <c r="B501" s="52"/>
      <c r="C501" s="52"/>
      <c r="D501" s="504"/>
      <c r="E501" s="40">
        <v>274</v>
      </c>
      <c r="F501" s="41" t="s">
        <v>26</v>
      </c>
      <c r="G501" s="442"/>
      <c r="H501" s="123">
        <v>250</v>
      </c>
      <c r="I501" s="43" t="s">
        <v>162</v>
      </c>
      <c r="J501" s="43" t="s">
        <v>162</v>
      </c>
      <c r="K501" s="252">
        <v>30</v>
      </c>
      <c r="L501" s="229">
        <v>21</v>
      </c>
      <c r="M501" s="229">
        <v>21</v>
      </c>
      <c r="N501" s="44">
        <v>241.33333333333334</v>
      </c>
      <c r="O501" s="44">
        <v>235</v>
      </c>
      <c r="P501" s="261">
        <f t="shared" si="49"/>
        <v>6.9504000000000001</v>
      </c>
    </row>
    <row r="502" spans="1:16">
      <c r="A502" s="38"/>
      <c r="B502" s="52"/>
      <c r="C502" s="52"/>
      <c r="D502" s="504"/>
      <c r="E502" s="435">
        <v>275</v>
      </c>
      <c r="F502" s="41" t="s">
        <v>37</v>
      </c>
      <c r="G502" s="442"/>
      <c r="H502" s="123">
        <v>160</v>
      </c>
      <c r="I502" s="43" t="s">
        <v>162</v>
      </c>
      <c r="J502" s="43" t="s">
        <v>162</v>
      </c>
      <c r="K502" s="252">
        <v>8</v>
      </c>
      <c r="L502" s="229">
        <v>14</v>
      </c>
      <c r="M502" s="229">
        <v>40</v>
      </c>
      <c r="N502" s="44">
        <v>240.66666666666666</v>
      </c>
      <c r="O502" s="44">
        <v>234.33333333333334</v>
      </c>
      <c r="P502" s="261">
        <f>100*(N502*(K502+L502+M502)+N503*(K503+L503+M503))/(H502*1000)</f>
        <v>10.081041666666666</v>
      </c>
    </row>
    <row r="503" spans="1:16" ht="15.75" thickBot="1">
      <c r="A503" s="38"/>
      <c r="B503" s="52"/>
      <c r="C503" s="52"/>
      <c r="D503" s="504"/>
      <c r="E503" s="435"/>
      <c r="F503" s="41" t="s">
        <v>182</v>
      </c>
      <c r="G503" s="442"/>
      <c r="H503" s="124"/>
      <c r="I503" s="47" t="s">
        <v>162</v>
      </c>
      <c r="J503" s="47" t="s">
        <v>162</v>
      </c>
      <c r="K503" s="253">
        <v>1</v>
      </c>
      <c r="L503" s="230">
        <v>2</v>
      </c>
      <c r="M503" s="230">
        <v>2</v>
      </c>
      <c r="N503" s="44">
        <v>241.66666666666666</v>
      </c>
      <c r="O503" s="48">
        <v>236</v>
      </c>
    </row>
    <row r="504" spans="1:16" ht="15" customHeight="1">
      <c r="A504" s="38"/>
      <c r="B504" s="52"/>
      <c r="C504" s="52"/>
      <c r="D504" s="504"/>
      <c r="E504" s="435">
        <v>276</v>
      </c>
      <c r="F504" s="41" t="s">
        <v>23</v>
      </c>
      <c r="G504" s="442"/>
      <c r="H504" s="51">
        <v>250</v>
      </c>
      <c r="I504" s="54" t="s">
        <v>164</v>
      </c>
      <c r="J504" s="54" t="s">
        <v>164</v>
      </c>
      <c r="K504" s="54">
        <v>90</v>
      </c>
      <c r="L504" s="54">
        <v>58</v>
      </c>
      <c r="M504" s="239">
        <v>86</v>
      </c>
      <c r="N504" s="55">
        <v>233</v>
      </c>
      <c r="O504" s="55">
        <v>228</v>
      </c>
      <c r="P504" s="261">
        <f>100*(N504*(K504+L504+M504)+N505*(K505+L505+M505)+N506*(K506+L506+M506))/(H504*1000)</f>
        <v>33.772533333333328</v>
      </c>
    </row>
    <row r="505" spans="1:16">
      <c r="A505" s="38"/>
      <c r="B505" s="52"/>
      <c r="C505" s="52"/>
      <c r="D505" s="504"/>
      <c r="E505" s="435"/>
      <c r="F505" s="41" t="s">
        <v>51</v>
      </c>
      <c r="G505" s="442"/>
      <c r="H505" s="42"/>
      <c r="I505" s="43" t="s">
        <v>164</v>
      </c>
      <c r="J505" s="43" t="s">
        <v>183</v>
      </c>
      <c r="K505" s="43">
        <v>62</v>
      </c>
      <c r="L505" s="43">
        <v>28</v>
      </c>
      <c r="M505" s="43">
        <v>30</v>
      </c>
      <c r="N505" s="44">
        <v>233.66666666666666</v>
      </c>
      <c r="O505" s="44">
        <v>230</v>
      </c>
    </row>
    <row r="506" spans="1:16">
      <c r="A506" s="38"/>
      <c r="B506" s="52"/>
      <c r="C506" s="52"/>
      <c r="D506" s="504"/>
      <c r="E506" s="435"/>
      <c r="F506" s="41" t="s">
        <v>52</v>
      </c>
      <c r="G506" s="442"/>
      <c r="H506" s="42"/>
      <c r="I506" s="54" t="s">
        <v>164</v>
      </c>
      <c r="J506" s="54" t="s">
        <v>164</v>
      </c>
      <c r="K506" s="43">
        <v>2</v>
      </c>
      <c r="L506" s="43">
        <v>1</v>
      </c>
      <c r="M506" s="43">
        <v>5</v>
      </c>
      <c r="N506" s="44">
        <v>233.66666666666666</v>
      </c>
      <c r="O506" s="44">
        <v>231.33333333333334</v>
      </c>
    </row>
    <row r="507" spans="1:16">
      <c r="A507" s="38"/>
      <c r="B507" s="52"/>
      <c r="C507" s="52"/>
      <c r="D507" s="504"/>
      <c r="E507" s="435">
        <v>277</v>
      </c>
      <c r="F507" s="41" t="s">
        <v>26</v>
      </c>
      <c r="G507" s="442"/>
      <c r="H507" s="51">
        <v>160</v>
      </c>
      <c r="I507" s="54" t="s">
        <v>164</v>
      </c>
      <c r="J507" s="54" t="s">
        <v>164</v>
      </c>
      <c r="K507" s="54">
        <v>3</v>
      </c>
      <c r="L507" s="54">
        <v>4</v>
      </c>
      <c r="M507" s="239">
        <v>4</v>
      </c>
      <c r="N507" s="44">
        <v>231.33333333333334</v>
      </c>
      <c r="O507" s="44">
        <v>230</v>
      </c>
      <c r="P507" s="261">
        <f>100*(N507*(K507+L507+M507)+N508*(K508+L508+M508)+N509*(K509+L509+M509))/(H507*1000)</f>
        <v>17.951875000000001</v>
      </c>
    </row>
    <row r="508" spans="1:16">
      <c r="A508" s="38"/>
      <c r="B508" s="52"/>
      <c r="C508" s="52"/>
      <c r="D508" s="504"/>
      <c r="E508" s="435"/>
      <c r="F508" s="41" t="s">
        <v>51</v>
      </c>
      <c r="G508" s="442"/>
      <c r="H508" s="42"/>
      <c r="I508" s="43" t="s">
        <v>183</v>
      </c>
      <c r="J508" s="43" t="s">
        <v>183</v>
      </c>
      <c r="K508" s="43">
        <v>31</v>
      </c>
      <c r="L508" s="43">
        <v>32</v>
      </c>
      <c r="M508" s="43">
        <v>23</v>
      </c>
      <c r="N508" s="44">
        <v>231.66666666666666</v>
      </c>
      <c r="O508" s="44">
        <v>227</v>
      </c>
    </row>
    <row r="509" spans="1:16">
      <c r="A509" s="38"/>
      <c r="B509" s="52"/>
      <c r="C509" s="52"/>
      <c r="D509" s="504"/>
      <c r="E509" s="435"/>
      <c r="F509" s="41" t="s">
        <v>52</v>
      </c>
      <c r="G509" s="442"/>
      <c r="H509" s="42"/>
      <c r="I509" s="43" t="s">
        <v>183</v>
      </c>
      <c r="J509" s="43" t="s">
        <v>183</v>
      </c>
      <c r="K509" s="43">
        <v>10</v>
      </c>
      <c r="L509" s="43">
        <v>4</v>
      </c>
      <c r="M509" s="43">
        <v>13</v>
      </c>
      <c r="N509" s="44">
        <v>231.66666666666666</v>
      </c>
      <c r="O509" s="44">
        <v>229.66666666666666</v>
      </c>
    </row>
    <row r="510" spans="1:16">
      <c r="A510" s="38"/>
      <c r="B510" s="52"/>
      <c r="C510" s="52"/>
      <c r="D510" s="504"/>
      <c r="E510" s="435">
        <v>278</v>
      </c>
      <c r="F510" s="41" t="s">
        <v>28</v>
      </c>
      <c r="G510" s="442"/>
      <c r="H510" s="42">
        <v>400</v>
      </c>
      <c r="I510" s="43" t="s">
        <v>24</v>
      </c>
      <c r="J510" s="43" t="s">
        <v>24</v>
      </c>
      <c r="K510" s="43">
        <v>26</v>
      </c>
      <c r="L510" s="43">
        <v>38</v>
      </c>
      <c r="M510" s="43">
        <v>36</v>
      </c>
      <c r="N510" s="44">
        <v>233</v>
      </c>
      <c r="O510" s="44">
        <v>230</v>
      </c>
      <c r="P510" s="261">
        <f>100*(N510*(K510+L510+M510)+N511*(K511+L511+M511))/(H510*1000)</f>
        <v>14.840833333333332</v>
      </c>
    </row>
    <row r="511" spans="1:16">
      <c r="A511" s="38"/>
      <c r="B511" s="52"/>
      <c r="C511" s="52"/>
      <c r="D511" s="504"/>
      <c r="E511" s="435"/>
      <c r="F511" s="41" t="s">
        <v>184</v>
      </c>
      <c r="G511" s="442"/>
      <c r="H511" s="42"/>
      <c r="I511" s="43" t="s">
        <v>24</v>
      </c>
      <c r="J511" s="43" t="s">
        <v>24</v>
      </c>
      <c r="K511" s="43">
        <v>51</v>
      </c>
      <c r="L511" s="43">
        <v>53</v>
      </c>
      <c r="M511" s="43">
        <v>51</v>
      </c>
      <c r="N511" s="44">
        <v>232.66666666666666</v>
      </c>
      <c r="O511" s="44">
        <v>226</v>
      </c>
    </row>
    <row r="512" spans="1:16">
      <c r="A512" s="38"/>
      <c r="B512" s="52"/>
      <c r="C512" s="52"/>
      <c r="D512" s="504"/>
      <c r="E512" s="435">
        <v>279</v>
      </c>
      <c r="F512" s="41" t="s">
        <v>29</v>
      </c>
      <c r="G512" s="442"/>
      <c r="H512" s="42">
        <v>160</v>
      </c>
      <c r="I512" s="43" t="s">
        <v>183</v>
      </c>
      <c r="J512" s="43" t="s">
        <v>183</v>
      </c>
      <c r="K512" s="43">
        <v>13</v>
      </c>
      <c r="L512" s="43">
        <v>12</v>
      </c>
      <c r="M512" s="43">
        <v>12</v>
      </c>
      <c r="N512" s="44">
        <v>232</v>
      </c>
      <c r="O512" s="44">
        <v>230.33333333333334</v>
      </c>
      <c r="P512" s="261">
        <f>100*(N512*(K512+L512+M512)+N513*(K513+L513+M513)+N514*(K514+L514+M514))/(H512*1000)</f>
        <v>21.88270833333333</v>
      </c>
    </row>
    <row r="513" spans="1:16">
      <c r="A513" s="38"/>
      <c r="B513" s="52"/>
      <c r="C513" s="52"/>
      <c r="D513" s="504"/>
      <c r="E513" s="435"/>
      <c r="F513" s="41" t="s">
        <v>51</v>
      </c>
      <c r="G513" s="442"/>
      <c r="H513" s="62"/>
      <c r="I513" s="43" t="s">
        <v>183</v>
      </c>
      <c r="J513" s="43" t="s">
        <v>183</v>
      </c>
      <c r="K513" s="233">
        <v>14</v>
      </c>
      <c r="L513" s="233">
        <v>15</v>
      </c>
      <c r="M513" s="233">
        <v>12</v>
      </c>
      <c r="N513" s="44">
        <v>233.66666666666666</v>
      </c>
      <c r="O513" s="44">
        <v>231.33333333333334</v>
      </c>
    </row>
    <row r="514" spans="1:16">
      <c r="A514" s="38"/>
      <c r="B514" s="52"/>
      <c r="C514" s="52"/>
      <c r="D514" s="504"/>
      <c r="E514" s="435"/>
      <c r="F514" s="41" t="s">
        <v>52</v>
      </c>
      <c r="G514" s="442"/>
      <c r="H514" s="45"/>
      <c r="I514" s="43" t="s">
        <v>183</v>
      </c>
      <c r="J514" s="43" t="s">
        <v>183</v>
      </c>
      <c r="K514" s="229">
        <v>10</v>
      </c>
      <c r="L514" s="229">
        <v>47</v>
      </c>
      <c r="M514" s="229">
        <v>15</v>
      </c>
      <c r="N514" s="44">
        <v>234</v>
      </c>
      <c r="O514" s="44">
        <v>230.66666666666666</v>
      </c>
    </row>
    <row r="515" spans="1:16">
      <c r="A515" s="38"/>
      <c r="B515" s="52"/>
      <c r="C515" s="52"/>
      <c r="D515" s="504"/>
      <c r="E515" s="435">
        <v>280</v>
      </c>
      <c r="F515" s="41" t="s">
        <v>39</v>
      </c>
      <c r="G515" s="442"/>
      <c r="H515" s="42">
        <v>100</v>
      </c>
      <c r="I515" s="54" t="s">
        <v>164</v>
      </c>
      <c r="J515" s="54" t="s">
        <v>164</v>
      </c>
      <c r="K515" s="43">
        <v>47</v>
      </c>
      <c r="L515" s="43">
        <v>31</v>
      </c>
      <c r="M515" s="43">
        <v>51</v>
      </c>
      <c r="N515" s="44">
        <v>232.33333333333334</v>
      </c>
      <c r="O515" s="44">
        <v>229</v>
      </c>
      <c r="P515" s="261">
        <f>100*(N515*(K515+L515+M515)+N516*(K516+L516+M516))/(H515*1000)</f>
        <v>43.87533333333333</v>
      </c>
    </row>
    <row r="516" spans="1:16">
      <c r="A516" s="38"/>
      <c r="B516" s="52"/>
      <c r="C516" s="52"/>
      <c r="D516" s="504"/>
      <c r="E516" s="435"/>
      <c r="F516" s="41" t="s">
        <v>51</v>
      </c>
      <c r="G516" s="442"/>
      <c r="H516" s="42"/>
      <c r="I516" s="54" t="s">
        <v>164</v>
      </c>
      <c r="J516" s="54" t="s">
        <v>164</v>
      </c>
      <c r="K516" s="43">
        <v>18</v>
      </c>
      <c r="L516" s="43">
        <v>27</v>
      </c>
      <c r="M516" s="43">
        <v>14</v>
      </c>
      <c r="N516" s="44">
        <v>235.66666666666666</v>
      </c>
      <c r="O516" s="44">
        <v>233</v>
      </c>
    </row>
    <row r="517" spans="1:16">
      <c r="A517" s="38"/>
      <c r="B517" s="52"/>
      <c r="C517" s="52"/>
      <c r="D517" s="504"/>
      <c r="E517" s="472">
        <v>281</v>
      </c>
      <c r="F517" s="41" t="s">
        <v>33</v>
      </c>
      <c r="G517" s="442"/>
      <c r="H517" s="42">
        <v>250</v>
      </c>
      <c r="I517" s="43" t="s">
        <v>183</v>
      </c>
      <c r="J517" s="43" t="s">
        <v>183</v>
      </c>
      <c r="K517" s="43">
        <v>14</v>
      </c>
      <c r="L517" s="43">
        <v>21</v>
      </c>
      <c r="M517" s="43">
        <v>42</v>
      </c>
      <c r="N517" s="44">
        <v>230.33333333333334</v>
      </c>
      <c r="O517" s="44">
        <v>227</v>
      </c>
      <c r="P517" s="261">
        <f>100*(N517*(K517+L517+M517)+N518*(K518+L518+M518)+N519*(K519+L519+M519))/(H517*1000)</f>
        <v>25.176266666666663</v>
      </c>
    </row>
    <row r="518" spans="1:16">
      <c r="A518" s="38"/>
      <c r="B518" s="52"/>
      <c r="C518" s="52"/>
      <c r="D518" s="504"/>
      <c r="E518" s="472"/>
      <c r="F518" s="41" t="s">
        <v>51</v>
      </c>
      <c r="G518" s="442"/>
      <c r="H518" s="42"/>
      <c r="I518" s="43" t="s">
        <v>183</v>
      </c>
      <c r="J518" s="43" t="s">
        <v>183</v>
      </c>
      <c r="K518" s="43">
        <v>33</v>
      </c>
      <c r="L518" s="43">
        <v>23</v>
      </c>
      <c r="M518" s="43">
        <v>23</v>
      </c>
      <c r="N518" s="44">
        <v>229.66666666666666</v>
      </c>
      <c r="O518" s="44">
        <v>226.33333333333334</v>
      </c>
    </row>
    <row r="519" spans="1:16">
      <c r="A519" s="38"/>
      <c r="B519" s="52"/>
      <c r="C519" s="52"/>
      <c r="D519" s="504"/>
      <c r="E519" s="472"/>
      <c r="F519" s="41" t="s">
        <v>52</v>
      </c>
      <c r="G519" s="442"/>
      <c r="H519" s="42"/>
      <c r="I519" s="43" t="s">
        <v>183</v>
      </c>
      <c r="J519" s="43" t="s">
        <v>183</v>
      </c>
      <c r="K519" s="43">
        <v>44</v>
      </c>
      <c r="L519" s="43">
        <v>52</v>
      </c>
      <c r="M519" s="43">
        <v>22</v>
      </c>
      <c r="N519" s="44">
        <v>229.33333333333334</v>
      </c>
      <c r="O519" s="44">
        <v>225.66666666666666</v>
      </c>
    </row>
    <row r="520" spans="1:16">
      <c r="A520" s="38"/>
      <c r="B520" s="52"/>
      <c r="C520" s="52"/>
      <c r="D520" s="504"/>
      <c r="E520" s="435">
        <v>282</v>
      </c>
      <c r="F520" s="41" t="s">
        <v>34</v>
      </c>
      <c r="G520" s="442"/>
      <c r="H520" s="42">
        <v>160</v>
      </c>
      <c r="I520" s="54" t="s">
        <v>153</v>
      </c>
      <c r="J520" s="54" t="s">
        <v>153</v>
      </c>
      <c r="K520" s="43">
        <v>46</v>
      </c>
      <c r="L520" s="43">
        <v>49</v>
      </c>
      <c r="M520" s="43">
        <v>47</v>
      </c>
      <c r="N520" s="44">
        <v>233</v>
      </c>
      <c r="O520" s="44">
        <v>227.33333333333334</v>
      </c>
      <c r="P520" s="261">
        <f>100*(N520*(K520+L520+M520)+N521*(K521+L521+M521)+N522*(K522+L522+M522)+N523*(M523+L523+K523))/(H520*1000)</f>
        <v>54.121666666666663</v>
      </c>
    </row>
    <row r="521" spans="1:16">
      <c r="A521" s="38"/>
      <c r="B521" s="52"/>
      <c r="C521" s="52"/>
      <c r="D521" s="504"/>
      <c r="E521" s="435"/>
      <c r="F521" s="41" t="s">
        <v>62</v>
      </c>
      <c r="G521" s="442"/>
      <c r="H521" s="42"/>
      <c r="I521" s="54" t="s">
        <v>164</v>
      </c>
      <c r="J521" s="54" t="s">
        <v>164</v>
      </c>
      <c r="K521" s="43">
        <v>42</v>
      </c>
      <c r="L521" s="43">
        <v>29</v>
      </c>
      <c r="M521" s="43">
        <v>28</v>
      </c>
      <c r="N521" s="44">
        <v>233.33333333333334</v>
      </c>
      <c r="O521" s="44">
        <v>228.66666666666666</v>
      </c>
    </row>
    <row r="522" spans="1:16">
      <c r="A522" s="38"/>
      <c r="B522" s="52"/>
      <c r="C522" s="52"/>
      <c r="D522" s="504"/>
      <c r="E522" s="435"/>
      <c r="F522" s="41" t="s">
        <v>63</v>
      </c>
      <c r="G522" s="442"/>
      <c r="H522" s="42"/>
      <c r="I522" s="54" t="s">
        <v>164</v>
      </c>
      <c r="J522" s="54" t="s">
        <v>164</v>
      </c>
      <c r="K522" s="43">
        <v>15</v>
      </c>
      <c r="L522" s="43">
        <v>21</v>
      </c>
      <c r="M522" s="43">
        <v>16</v>
      </c>
      <c r="N522" s="44">
        <v>233.33333333333334</v>
      </c>
      <c r="O522" s="44">
        <v>229.66666666666666</v>
      </c>
    </row>
    <row r="523" spans="1:16">
      <c r="A523" s="38"/>
      <c r="B523" s="52"/>
      <c r="C523" s="52"/>
      <c r="D523" s="504"/>
      <c r="E523" s="435"/>
      <c r="F523" s="41" t="s">
        <v>58</v>
      </c>
      <c r="G523" s="442"/>
      <c r="H523" s="42"/>
      <c r="I523" s="54" t="s">
        <v>164</v>
      </c>
      <c r="J523" s="54" t="s">
        <v>164</v>
      </c>
      <c r="K523" s="43">
        <v>28</v>
      </c>
      <c r="L523" s="43">
        <v>29</v>
      </c>
      <c r="M523" s="43">
        <v>22</v>
      </c>
      <c r="N523" s="44">
        <v>231.33333333333334</v>
      </c>
      <c r="O523" s="44">
        <v>229.33333333333334</v>
      </c>
    </row>
    <row r="524" spans="1:16">
      <c r="A524" s="38"/>
      <c r="B524" s="52"/>
      <c r="C524" s="52"/>
      <c r="D524" s="504"/>
      <c r="E524" s="435">
        <v>283</v>
      </c>
      <c r="F524" s="41" t="s">
        <v>166</v>
      </c>
      <c r="G524" s="442"/>
      <c r="H524" s="42">
        <v>315</v>
      </c>
      <c r="I524" s="54" t="s">
        <v>24</v>
      </c>
      <c r="J524" s="54" t="s">
        <v>25</v>
      </c>
      <c r="K524" s="43">
        <v>72</v>
      </c>
      <c r="L524" s="43">
        <v>65</v>
      </c>
      <c r="M524" s="43">
        <v>43</v>
      </c>
      <c r="N524" s="44">
        <v>236</v>
      </c>
      <c r="O524" s="44">
        <v>230</v>
      </c>
      <c r="P524" s="261">
        <f>100*(N524*(K524+L524+M524)+N525*(K525+L525+M525)+N526*(K526+L526+M526))/(H524*1000)</f>
        <v>35.125291005291011</v>
      </c>
    </row>
    <row r="525" spans="1:16">
      <c r="A525" s="38"/>
      <c r="B525" s="52"/>
      <c r="C525" s="52"/>
      <c r="D525" s="504"/>
      <c r="E525" s="435"/>
      <c r="F525" s="41" t="s">
        <v>185</v>
      </c>
      <c r="G525" s="442"/>
      <c r="H525" s="42"/>
      <c r="I525" s="54" t="s">
        <v>24</v>
      </c>
      <c r="J525" s="54" t="s">
        <v>25</v>
      </c>
      <c r="K525" s="43">
        <v>18</v>
      </c>
      <c r="L525" s="43">
        <v>28</v>
      </c>
      <c r="M525" s="43">
        <v>33</v>
      </c>
      <c r="N525" s="44">
        <v>234</v>
      </c>
      <c r="O525" s="44">
        <v>230.33333333333334</v>
      </c>
    </row>
    <row r="526" spans="1:16">
      <c r="A526" s="38"/>
      <c r="B526" s="52"/>
      <c r="C526" s="52"/>
      <c r="D526" s="504"/>
      <c r="E526" s="435"/>
      <c r="F526" s="41" t="s">
        <v>186</v>
      </c>
      <c r="G526" s="442"/>
      <c r="H526" s="42"/>
      <c r="I526" s="54" t="s">
        <v>24</v>
      </c>
      <c r="J526" s="54" t="s">
        <v>25</v>
      </c>
      <c r="K526" s="43">
        <v>79</v>
      </c>
      <c r="L526" s="43">
        <v>68</v>
      </c>
      <c r="M526" s="43">
        <v>65</v>
      </c>
      <c r="N526" s="44">
        <v>234.33333333333334</v>
      </c>
      <c r="O526" s="44">
        <v>229.66666666666666</v>
      </c>
    </row>
    <row r="527" spans="1:16">
      <c r="A527" s="38"/>
      <c r="B527" s="52"/>
      <c r="C527" s="52"/>
      <c r="D527" s="504"/>
      <c r="E527" s="435">
        <v>284</v>
      </c>
      <c r="F527" s="41" t="s">
        <v>160</v>
      </c>
      <c r="G527" s="442"/>
      <c r="H527" s="42">
        <v>100</v>
      </c>
      <c r="I527" s="54" t="s">
        <v>24</v>
      </c>
      <c r="J527" s="54" t="s">
        <v>25</v>
      </c>
      <c r="K527" s="43">
        <v>16</v>
      </c>
      <c r="L527" s="43">
        <v>18</v>
      </c>
      <c r="M527" s="43">
        <v>33</v>
      </c>
      <c r="N527" s="44">
        <v>225.33333333333334</v>
      </c>
      <c r="O527" s="44">
        <v>222.66666666666666</v>
      </c>
      <c r="P527" s="261">
        <f>100*(N527*(K527+L527+M527)+N528*(K528+L528+M528)+N529*(K529+L529+M529))/(H527*1000)</f>
        <v>48.948333333333338</v>
      </c>
    </row>
    <row r="528" spans="1:16">
      <c r="A528" s="38"/>
      <c r="B528" s="52"/>
      <c r="C528" s="52"/>
      <c r="D528" s="504"/>
      <c r="E528" s="435"/>
      <c r="F528" s="41" t="s">
        <v>185</v>
      </c>
      <c r="G528" s="442"/>
      <c r="H528" s="42"/>
      <c r="I528" s="54" t="s">
        <v>24</v>
      </c>
      <c r="J528" s="54" t="s">
        <v>25</v>
      </c>
      <c r="K528" s="43">
        <v>27</v>
      </c>
      <c r="L528" s="43">
        <v>34</v>
      </c>
      <c r="M528" s="43">
        <v>38</v>
      </c>
      <c r="N528" s="44">
        <v>225.33333333333334</v>
      </c>
      <c r="O528" s="44">
        <v>222</v>
      </c>
    </row>
    <row r="529" spans="1:16">
      <c r="A529" s="38"/>
      <c r="B529" s="52"/>
      <c r="C529" s="52"/>
      <c r="D529" s="504"/>
      <c r="E529" s="435"/>
      <c r="F529" s="41" t="s">
        <v>186</v>
      </c>
      <c r="G529" s="442"/>
      <c r="H529" s="42"/>
      <c r="I529" s="54" t="s">
        <v>24</v>
      </c>
      <c r="J529" s="54" t="s">
        <v>25</v>
      </c>
      <c r="K529" s="43">
        <v>8</v>
      </c>
      <c r="L529" s="43">
        <v>20</v>
      </c>
      <c r="M529" s="43">
        <v>23</v>
      </c>
      <c r="N529" s="44">
        <v>226.33333333333334</v>
      </c>
      <c r="O529" s="44">
        <v>223</v>
      </c>
    </row>
    <row r="530" spans="1:16">
      <c r="A530" s="38"/>
      <c r="B530" s="52"/>
      <c r="C530" s="52"/>
      <c r="D530" s="504"/>
      <c r="E530" s="435">
        <v>285</v>
      </c>
      <c r="F530" s="41" t="s">
        <v>187</v>
      </c>
      <c r="G530" s="442"/>
      <c r="H530" s="51">
        <v>250</v>
      </c>
      <c r="I530" s="54" t="s">
        <v>24</v>
      </c>
      <c r="J530" s="54" t="s">
        <v>24</v>
      </c>
      <c r="K530" s="54">
        <v>20</v>
      </c>
      <c r="L530" s="54">
        <v>18</v>
      </c>
      <c r="M530" s="54">
        <v>24</v>
      </c>
      <c r="N530" s="44">
        <v>233.66666666666666</v>
      </c>
      <c r="O530" s="44">
        <v>222.33333333333334</v>
      </c>
      <c r="P530" s="261">
        <f>100*(N530*(K530+L530+M530)+N531*(K531+L531+M531))/(H530*1000)</f>
        <v>11.309466666666665</v>
      </c>
    </row>
    <row r="531" spans="1:16">
      <c r="A531" s="38"/>
      <c r="B531" s="52"/>
      <c r="C531" s="52"/>
      <c r="D531" s="504"/>
      <c r="E531" s="435"/>
      <c r="F531" s="41" t="s">
        <v>62</v>
      </c>
      <c r="G531" s="442"/>
      <c r="H531" s="42"/>
      <c r="I531" s="43" t="s">
        <v>24</v>
      </c>
      <c r="J531" s="43" t="s">
        <v>24</v>
      </c>
      <c r="K531" s="43">
        <v>14</v>
      </c>
      <c r="L531" s="43">
        <v>12</v>
      </c>
      <c r="M531" s="43">
        <v>33</v>
      </c>
      <c r="N531" s="44">
        <v>233.66666666666666</v>
      </c>
      <c r="O531" s="44">
        <v>227</v>
      </c>
    </row>
    <row r="532" spans="1:16">
      <c r="A532" s="38"/>
      <c r="B532" s="52"/>
      <c r="C532" s="52"/>
      <c r="D532" s="504"/>
      <c r="E532" s="435">
        <v>286</v>
      </c>
      <c r="F532" s="41" t="s">
        <v>178</v>
      </c>
      <c r="G532" s="442"/>
      <c r="H532" s="51">
        <v>250</v>
      </c>
      <c r="I532" s="54" t="s">
        <v>24</v>
      </c>
      <c r="J532" s="54" t="s">
        <v>24</v>
      </c>
      <c r="K532" s="54">
        <v>53</v>
      </c>
      <c r="L532" s="54">
        <v>45</v>
      </c>
      <c r="M532" s="54">
        <v>19</v>
      </c>
      <c r="N532" s="44">
        <v>234.33333333333334</v>
      </c>
      <c r="O532" s="44">
        <v>231</v>
      </c>
      <c r="P532" s="261">
        <f>100*(N532*(K532+L532+M532)+N533*(K533+L533+M533)+N534*(K534+L534+M534)+N535*(M535+L535+K535))/(H532*1000)</f>
        <v>33.610799999999998</v>
      </c>
    </row>
    <row r="533" spans="1:16">
      <c r="A533" s="38"/>
      <c r="B533" s="52"/>
      <c r="C533" s="52"/>
      <c r="D533" s="504"/>
      <c r="E533" s="435"/>
      <c r="F533" s="41" t="s">
        <v>62</v>
      </c>
      <c r="G533" s="442"/>
      <c r="H533" s="42"/>
      <c r="I533" s="43" t="s">
        <v>24</v>
      </c>
      <c r="J533" s="43" t="s">
        <v>24</v>
      </c>
      <c r="K533" s="43">
        <v>30</v>
      </c>
      <c r="L533" s="43">
        <v>29</v>
      </c>
      <c r="M533" s="43">
        <v>45</v>
      </c>
      <c r="N533" s="44">
        <v>234</v>
      </c>
      <c r="O533" s="44">
        <v>230.66666666666666</v>
      </c>
    </row>
    <row r="534" spans="1:16">
      <c r="A534" s="38"/>
      <c r="B534" s="52"/>
      <c r="C534" s="52"/>
      <c r="D534" s="504"/>
      <c r="E534" s="435"/>
      <c r="F534" s="41" t="s">
        <v>63</v>
      </c>
      <c r="G534" s="442"/>
      <c r="H534" s="42"/>
      <c r="I534" s="43" t="s">
        <v>24</v>
      </c>
      <c r="J534" s="43" t="s">
        <v>24</v>
      </c>
      <c r="K534" s="43">
        <v>15</v>
      </c>
      <c r="L534" s="43">
        <v>10</v>
      </c>
      <c r="M534" s="43">
        <v>12</v>
      </c>
      <c r="N534" s="44">
        <v>235.33333333333334</v>
      </c>
      <c r="O534" s="44">
        <v>232.66666666666666</v>
      </c>
    </row>
    <row r="535" spans="1:16" ht="15.75" thickBot="1">
      <c r="A535" s="38"/>
      <c r="B535" s="52"/>
      <c r="C535" s="52"/>
      <c r="D535" s="504"/>
      <c r="E535" s="435"/>
      <c r="F535" s="41" t="s">
        <v>58</v>
      </c>
      <c r="G535" s="442"/>
      <c r="H535" s="61"/>
      <c r="I535" s="47" t="s">
        <v>24</v>
      </c>
      <c r="J535" s="47" t="s">
        <v>24</v>
      </c>
      <c r="K535" s="17">
        <v>25</v>
      </c>
      <c r="L535" s="17">
        <v>48</v>
      </c>
      <c r="M535" s="17">
        <v>28</v>
      </c>
      <c r="N535" s="44">
        <v>233.33333333333334</v>
      </c>
      <c r="O535" s="58">
        <v>230</v>
      </c>
    </row>
    <row r="536" spans="1:16">
      <c r="A536" s="38"/>
      <c r="B536" s="52"/>
      <c r="C536" s="38"/>
      <c r="D536" s="504"/>
      <c r="E536" s="435">
        <v>287</v>
      </c>
      <c r="F536" s="41" t="s">
        <v>188</v>
      </c>
      <c r="G536" s="442"/>
      <c r="H536" s="60">
        <v>250</v>
      </c>
      <c r="I536" s="36" t="s">
        <v>153</v>
      </c>
      <c r="J536" s="36" t="s">
        <v>153</v>
      </c>
      <c r="K536" s="88">
        <v>45</v>
      </c>
      <c r="L536" s="236">
        <v>14</v>
      </c>
      <c r="M536" s="88">
        <v>17</v>
      </c>
      <c r="N536" s="44">
        <v>230.66666666666666</v>
      </c>
      <c r="O536" s="37">
        <v>225.66666666666666</v>
      </c>
      <c r="P536" s="261">
        <f>100*(N536*(K536+L536+M536)+N537*(K537+L537+M537))/(H536*1000)</f>
        <v>18.344666666666665</v>
      </c>
    </row>
    <row r="537" spans="1:16">
      <c r="A537" s="38"/>
      <c r="B537" s="52"/>
      <c r="C537" s="38"/>
      <c r="D537" s="504"/>
      <c r="E537" s="435"/>
      <c r="F537" s="41" t="s">
        <v>51</v>
      </c>
      <c r="G537" s="442"/>
      <c r="H537" s="45"/>
      <c r="I537" s="54" t="s">
        <v>153</v>
      </c>
      <c r="J537" s="54" t="s">
        <v>153</v>
      </c>
      <c r="K537" s="229">
        <v>22</v>
      </c>
      <c r="L537" s="229">
        <v>60</v>
      </c>
      <c r="M537" s="229">
        <v>41</v>
      </c>
      <c r="N537" s="44">
        <v>230.33333333333334</v>
      </c>
      <c r="O537" s="44">
        <v>227</v>
      </c>
    </row>
    <row r="538" spans="1:16">
      <c r="A538" s="38"/>
      <c r="B538" s="52"/>
      <c r="C538" s="38"/>
      <c r="D538" s="504"/>
      <c r="E538" s="40">
        <v>288</v>
      </c>
      <c r="F538" s="41" t="s">
        <v>39</v>
      </c>
      <c r="G538" s="442"/>
      <c r="H538" s="45">
        <v>160</v>
      </c>
      <c r="I538" s="43" t="s">
        <v>181</v>
      </c>
      <c r="J538" s="43" t="s">
        <v>95</v>
      </c>
      <c r="K538" s="229">
        <v>22</v>
      </c>
      <c r="L538" s="229">
        <v>14</v>
      </c>
      <c r="M538" s="229">
        <v>17</v>
      </c>
      <c r="N538" s="44">
        <v>232</v>
      </c>
      <c r="O538" s="44">
        <v>226.33333333333334</v>
      </c>
      <c r="P538" s="261">
        <f>100*(N538*(K538+L538+M538)+N539*(K539+L539+M539)+N540*(K540+L540+M540))/(H538*1000)</f>
        <v>28.405000000000001</v>
      </c>
    </row>
    <row r="539" spans="1:16">
      <c r="A539" s="38"/>
      <c r="B539" s="52"/>
      <c r="C539" s="38"/>
      <c r="D539" s="504"/>
      <c r="E539" s="435">
        <v>289</v>
      </c>
      <c r="F539" s="41" t="s">
        <v>51</v>
      </c>
      <c r="G539" s="442"/>
      <c r="H539" s="61"/>
      <c r="I539" s="43" t="s">
        <v>181</v>
      </c>
      <c r="J539" s="43" t="s">
        <v>95</v>
      </c>
      <c r="K539" s="229">
        <v>60</v>
      </c>
      <c r="L539" s="43">
        <v>41</v>
      </c>
      <c r="M539" s="229">
        <v>31</v>
      </c>
      <c r="N539" s="44">
        <v>230</v>
      </c>
      <c r="O539" s="44">
        <v>222</v>
      </c>
    </row>
    <row r="540" spans="1:16">
      <c r="A540" s="38"/>
      <c r="B540" s="52"/>
      <c r="C540" s="38"/>
      <c r="D540" s="504"/>
      <c r="E540" s="435"/>
      <c r="F540" s="41" t="s">
        <v>52</v>
      </c>
      <c r="G540" s="442"/>
      <c r="H540" s="61"/>
      <c r="I540" s="43" t="s">
        <v>181</v>
      </c>
      <c r="J540" s="43" t="s">
        <v>95</v>
      </c>
      <c r="K540" s="229">
        <v>7</v>
      </c>
      <c r="L540" s="43">
        <v>1</v>
      </c>
      <c r="M540" s="229">
        <v>4</v>
      </c>
      <c r="N540" s="44">
        <v>232.66666666666666</v>
      </c>
      <c r="O540" s="44">
        <v>232</v>
      </c>
    </row>
    <row r="541" spans="1:16">
      <c r="A541" s="38"/>
      <c r="B541" s="52"/>
      <c r="C541" s="38"/>
      <c r="D541" s="504"/>
      <c r="E541" s="435">
        <v>290</v>
      </c>
      <c r="F541" s="41" t="s">
        <v>104</v>
      </c>
      <c r="G541" s="442"/>
      <c r="H541" s="45">
        <v>160</v>
      </c>
      <c r="I541" s="43" t="s">
        <v>181</v>
      </c>
      <c r="J541" s="43" t="s">
        <v>95</v>
      </c>
      <c r="K541" s="43">
        <v>24</v>
      </c>
      <c r="L541" s="43">
        <v>50</v>
      </c>
      <c r="M541" s="43">
        <v>24</v>
      </c>
      <c r="N541" s="44">
        <v>224.66666666666666</v>
      </c>
      <c r="O541" s="44">
        <v>222.33333333333334</v>
      </c>
      <c r="P541" s="261">
        <f>100*(N541*(K541+L541+M541)+N542*(K542+L542+M542))/(H541*1000)</f>
        <v>13.774958333333331</v>
      </c>
    </row>
    <row r="542" spans="1:16">
      <c r="A542" s="38"/>
      <c r="B542" s="52"/>
      <c r="C542" s="38"/>
      <c r="D542" s="504"/>
      <c r="E542" s="435"/>
      <c r="F542" s="41" t="s">
        <v>51</v>
      </c>
      <c r="G542" s="442"/>
      <c r="H542" s="42"/>
      <c r="I542" s="43" t="s">
        <v>181</v>
      </c>
      <c r="J542" s="43" t="s">
        <v>95</v>
      </c>
      <c r="K542" s="43">
        <v>0</v>
      </c>
      <c r="L542" s="43">
        <v>0</v>
      </c>
      <c r="M542" s="43">
        <v>0.1</v>
      </c>
      <c r="N542" s="44">
        <v>226</v>
      </c>
      <c r="O542" s="44">
        <v>220</v>
      </c>
    </row>
    <row r="543" spans="1:16">
      <c r="A543" s="38"/>
      <c r="B543" s="52"/>
      <c r="C543" s="38"/>
      <c r="D543" s="504"/>
      <c r="E543" s="435">
        <v>291</v>
      </c>
      <c r="F543" s="41" t="s">
        <v>157</v>
      </c>
      <c r="G543" s="442"/>
      <c r="H543" s="45">
        <v>100</v>
      </c>
      <c r="I543" s="43" t="s">
        <v>181</v>
      </c>
      <c r="J543" s="43" t="s">
        <v>95</v>
      </c>
      <c r="K543" s="229">
        <v>61</v>
      </c>
      <c r="L543" s="229">
        <v>43</v>
      </c>
      <c r="M543" s="229">
        <v>46</v>
      </c>
      <c r="N543" s="44">
        <v>226</v>
      </c>
      <c r="O543" s="44">
        <v>220.66666666666666</v>
      </c>
      <c r="P543" s="261">
        <f>100*(N543*(K543+L543+M543)+N544*(K544+L544+M544))/(H543*1000)</f>
        <v>47.848666666666659</v>
      </c>
    </row>
    <row r="544" spans="1:16">
      <c r="A544" s="38"/>
      <c r="B544" s="52"/>
      <c r="C544" s="38"/>
      <c r="D544" s="504"/>
      <c r="E544" s="435"/>
      <c r="F544" s="41" t="s">
        <v>51</v>
      </c>
      <c r="G544" s="442"/>
      <c r="H544" s="42"/>
      <c r="I544" s="43" t="s">
        <v>181</v>
      </c>
      <c r="J544" s="43" t="s">
        <v>95</v>
      </c>
      <c r="K544" s="229">
        <v>30</v>
      </c>
      <c r="L544" s="43">
        <v>23</v>
      </c>
      <c r="M544" s="229">
        <v>8</v>
      </c>
      <c r="N544" s="44">
        <v>228.66666666666666</v>
      </c>
      <c r="O544" s="44">
        <v>226.66666666666666</v>
      </c>
    </row>
    <row r="545" spans="1:16">
      <c r="A545" s="38"/>
      <c r="B545" s="52"/>
      <c r="C545" s="38"/>
      <c r="D545" s="504"/>
      <c r="E545" s="435">
        <v>292</v>
      </c>
      <c r="F545" s="41" t="s">
        <v>158</v>
      </c>
      <c r="G545" s="442"/>
      <c r="H545" s="45">
        <v>250</v>
      </c>
      <c r="I545" s="43" t="s">
        <v>181</v>
      </c>
      <c r="J545" s="43" t="s">
        <v>95</v>
      </c>
      <c r="K545" s="229">
        <v>51</v>
      </c>
      <c r="L545" s="229">
        <v>40</v>
      </c>
      <c r="M545" s="229">
        <v>58</v>
      </c>
      <c r="N545" s="44">
        <v>214</v>
      </c>
      <c r="O545" s="44">
        <v>210</v>
      </c>
      <c r="P545" s="261">
        <f>100*(N545*(K545+L545+M545)+N546*(K546+L546+M546))/(H545*1000)</f>
        <v>13.264799999999999</v>
      </c>
    </row>
    <row r="546" spans="1:16">
      <c r="A546" s="38"/>
      <c r="B546" s="52"/>
      <c r="C546" s="38"/>
      <c r="D546" s="504"/>
      <c r="E546" s="435"/>
      <c r="F546" s="41" t="s">
        <v>51</v>
      </c>
      <c r="G546" s="442"/>
      <c r="H546" s="42"/>
      <c r="I546" s="43" t="s">
        <v>181</v>
      </c>
      <c r="J546" s="43" t="s">
        <v>95</v>
      </c>
      <c r="K546" s="229">
        <v>2</v>
      </c>
      <c r="L546" s="43">
        <v>0</v>
      </c>
      <c r="M546" s="229">
        <v>4</v>
      </c>
      <c r="N546" s="44">
        <v>212.66666666666666</v>
      </c>
      <c r="O546" s="44">
        <v>212.66666666666666</v>
      </c>
    </row>
    <row r="547" spans="1:16">
      <c r="A547" s="38"/>
      <c r="B547" s="52"/>
      <c r="C547" s="38"/>
      <c r="D547" s="504"/>
      <c r="E547" s="435">
        <v>293</v>
      </c>
      <c r="F547" s="41" t="s">
        <v>189</v>
      </c>
      <c r="G547" s="442"/>
      <c r="H547" s="45">
        <v>250</v>
      </c>
      <c r="I547" s="43" t="s">
        <v>181</v>
      </c>
      <c r="J547" s="43" t="s">
        <v>95</v>
      </c>
      <c r="K547" s="229">
        <v>0</v>
      </c>
      <c r="L547" s="229">
        <v>2</v>
      </c>
      <c r="M547" s="229">
        <v>2</v>
      </c>
      <c r="N547" s="44">
        <v>238.66666666666666</v>
      </c>
      <c r="O547" s="44">
        <v>235.66666666666666</v>
      </c>
      <c r="P547" s="261">
        <f>100*(N547*(K547+L547+M547)+N548*(K548+L548+M548))/(H547*1000)</f>
        <v>0.47733333333333333</v>
      </c>
    </row>
    <row r="548" spans="1:16">
      <c r="A548" s="38"/>
      <c r="B548" s="52"/>
      <c r="C548" s="38"/>
      <c r="D548" s="504"/>
      <c r="E548" s="435"/>
      <c r="F548" s="41" t="s">
        <v>51</v>
      </c>
      <c r="G548" s="442"/>
      <c r="H548" s="42"/>
      <c r="I548" s="43" t="s">
        <v>181</v>
      </c>
      <c r="J548" s="43" t="s">
        <v>95</v>
      </c>
      <c r="K548" s="229">
        <v>0</v>
      </c>
      <c r="L548" s="43">
        <v>0</v>
      </c>
      <c r="M548" s="229">
        <v>1</v>
      </c>
      <c r="N548" s="44">
        <v>238.66666666666666</v>
      </c>
      <c r="O548" s="44">
        <v>238</v>
      </c>
    </row>
    <row r="549" spans="1:16">
      <c r="A549" s="38"/>
      <c r="B549" s="52"/>
      <c r="C549" s="38"/>
      <c r="D549" s="504"/>
      <c r="E549" s="40">
        <v>294</v>
      </c>
      <c r="F549" s="41" t="s">
        <v>190</v>
      </c>
      <c r="G549" s="442"/>
      <c r="H549" s="45">
        <v>250</v>
      </c>
      <c r="I549" s="43" t="s">
        <v>181</v>
      </c>
      <c r="J549" s="43" t="s">
        <v>95</v>
      </c>
      <c r="K549" s="229">
        <v>7</v>
      </c>
      <c r="L549" s="229">
        <v>12</v>
      </c>
      <c r="M549" s="229">
        <v>17</v>
      </c>
      <c r="N549" s="44">
        <v>225.66666666666666</v>
      </c>
      <c r="O549" s="44">
        <v>223.66666666666666</v>
      </c>
      <c r="P549" s="261">
        <f>100*(N549*(K549+L549+M549))/(H549*1000)</f>
        <v>3.2496</v>
      </c>
    </row>
    <row r="550" spans="1:16">
      <c r="A550" s="38"/>
      <c r="B550" s="52"/>
      <c r="C550" s="38"/>
      <c r="D550" s="504"/>
      <c r="E550" s="435">
        <v>295</v>
      </c>
      <c r="F550" s="41" t="s">
        <v>191</v>
      </c>
      <c r="G550" s="442"/>
      <c r="H550" s="45">
        <v>250</v>
      </c>
      <c r="I550" s="43" t="s">
        <v>181</v>
      </c>
      <c r="J550" s="43" t="s">
        <v>95</v>
      </c>
      <c r="K550" s="229">
        <v>0</v>
      </c>
      <c r="L550" s="229">
        <v>0</v>
      </c>
      <c r="M550" s="229">
        <v>4</v>
      </c>
      <c r="N550" s="44">
        <v>222</v>
      </c>
      <c r="O550" s="44">
        <v>221.66666666666666</v>
      </c>
      <c r="P550" s="261">
        <f>100*(N550*(K550+L550+M550)+N551*(K551+L551+M551)+N552*(K552+L552+M552))/(H550*1000)</f>
        <v>0.79866666666666664</v>
      </c>
    </row>
    <row r="551" spans="1:16">
      <c r="A551" s="38"/>
      <c r="B551" s="52"/>
      <c r="C551" s="38"/>
      <c r="D551" s="504"/>
      <c r="E551" s="435"/>
      <c r="F551" s="41" t="s">
        <v>51</v>
      </c>
      <c r="G551" s="442"/>
      <c r="H551" s="42"/>
      <c r="I551" s="43" t="s">
        <v>181</v>
      </c>
      <c r="J551" s="43" t="s">
        <v>95</v>
      </c>
      <c r="K551" s="229">
        <v>0</v>
      </c>
      <c r="L551" s="43">
        <v>3</v>
      </c>
      <c r="M551" s="229">
        <v>1</v>
      </c>
      <c r="N551" s="44">
        <v>221.66666666666666</v>
      </c>
      <c r="O551" s="44">
        <v>221.33333333333334</v>
      </c>
    </row>
    <row r="552" spans="1:16">
      <c r="A552" s="38"/>
      <c r="B552" s="52"/>
      <c r="C552" s="38"/>
      <c r="D552" s="504"/>
      <c r="E552" s="435"/>
      <c r="F552" s="41" t="s">
        <v>52</v>
      </c>
      <c r="G552" s="442"/>
      <c r="H552" s="61"/>
      <c r="I552" s="43" t="s">
        <v>181</v>
      </c>
      <c r="J552" s="43" t="s">
        <v>95</v>
      </c>
      <c r="K552" s="229">
        <v>0</v>
      </c>
      <c r="L552" s="43">
        <v>0</v>
      </c>
      <c r="M552" s="229">
        <v>1</v>
      </c>
      <c r="N552" s="44">
        <v>222</v>
      </c>
      <c r="O552" s="44">
        <v>221.66666666666666</v>
      </c>
    </row>
    <row r="553" spans="1:16">
      <c r="A553" s="38"/>
      <c r="B553" s="52"/>
      <c r="C553" s="38"/>
      <c r="D553" s="504"/>
      <c r="E553" s="435">
        <v>296</v>
      </c>
      <c r="F553" s="41" t="s">
        <v>179</v>
      </c>
      <c r="G553" s="442"/>
      <c r="H553" s="45">
        <v>160</v>
      </c>
      <c r="I553" s="43" t="s">
        <v>181</v>
      </c>
      <c r="J553" s="43" t="s">
        <v>95</v>
      </c>
      <c r="K553" s="229">
        <v>42</v>
      </c>
      <c r="L553" s="229">
        <v>75</v>
      </c>
      <c r="M553" s="229">
        <v>43</v>
      </c>
      <c r="N553" s="44">
        <v>221.66666666666666</v>
      </c>
      <c r="O553" s="44">
        <v>218</v>
      </c>
      <c r="P553" s="261">
        <f>100*(N553*(K553+L553+M553)+N554*(K554+L554+M554))/(H553*1000)</f>
        <v>27.691666666666663</v>
      </c>
    </row>
    <row r="554" spans="1:16">
      <c r="A554" s="38"/>
      <c r="B554" s="52"/>
      <c r="C554" s="38"/>
      <c r="D554" s="504"/>
      <c r="E554" s="435"/>
      <c r="F554" s="41" t="s">
        <v>51</v>
      </c>
      <c r="G554" s="442"/>
      <c r="H554" s="42"/>
      <c r="I554" s="43" t="s">
        <v>181</v>
      </c>
      <c r="J554" s="43" t="s">
        <v>95</v>
      </c>
      <c r="K554" s="229">
        <v>3</v>
      </c>
      <c r="L554" s="43">
        <v>24</v>
      </c>
      <c r="M554" s="229">
        <v>13</v>
      </c>
      <c r="N554" s="44">
        <v>221</v>
      </c>
      <c r="O554" s="44">
        <v>219</v>
      </c>
    </row>
    <row r="555" spans="1:16" ht="15.75" thickBot="1">
      <c r="A555" s="38"/>
      <c r="B555" s="52"/>
      <c r="C555" s="38"/>
      <c r="D555" s="505"/>
      <c r="E555" s="40">
        <v>297</v>
      </c>
      <c r="F555" s="41" t="s">
        <v>192</v>
      </c>
      <c r="G555" s="450"/>
      <c r="H555" s="45">
        <v>100</v>
      </c>
      <c r="I555" s="43" t="s">
        <v>57</v>
      </c>
      <c r="J555" s="43" t="s">
        <v>57</v>
      </c>
      <c r="K555" s="229">
        <v>0.5</v>
      </c>
      <c r="L555" s="229">
        <v>0</v>
      </c>
      <c r="M555" s="229">
        <v>0</v>
      </c>
      <c r="N555" s="44">
        <v>229.33333333333334</v>
      </c>
      <c r="O555" s="44">
        <v>228.66666666666666</v>
      </c>
      <c r="P555" s="261">
        <f>100*(N555*(K555+L555+M555))/(H555*1000)</f>
        <v>0.11466666666666668</v>
      </c>
    </row>
    <row r="556" spans="1:16" ht="15" customHeight="1">
      <c r="A556" s="38"/>
      <c r="B556" s="52"/>
      <c r="C556" s="52" t="s">
        <v>193</v>
      </c>
      <c r="D556" s="96" t="s">
        <v>150</v>
      </c>
      <c r="E556" s="435">
        <v>298</v>
      </c>
      <c r="F556" s="41" t="s">
        <v>23</v>
      </c>
      <c r="G556" s="97" t="s">
        <v>150</v>
      </c>
      <c r="H556" s="35">
        <v>250</v>
      </c>
      <c r="I556" s="36" t="s">
        <v>25</v>
      </c>
      <c r="J556" s="36" t="s">
        <v>25</v>
      </c>
      <c r="K556" s="36">
        <v>115</v>
      </c>
      <c r="L556" s="36">
        <v>71</v>
      </c>
      <c r="M556" s="119">
        <v>69</v>
      </c>
      <c r="N556" s="44">
        <v>233.33333333333334</v>
      </c>
      <c r="O556" s="37">
        <v>228</v>
      </c>
      <c r="P556" s="261">
        <f>100*(N556*(K556+L556+M556)+N557*(K557+L557+M557))/(H556*1000)</f>
        <v>27.434799999999999</v>
      </c>
    </row>
    <row r="557" spans="1:16">
      <c r="A557" s="38"/>
      <c r="B557" s="52"/>
      <c r="C557" s="52"/>
      <c r="D557" s="98"/>
      <c r="E557" s="435"/>
      <c r="F557" s="41" t="s">
        <v>144</v>
      </c>
      <c r="G557" s="99"/>
      <c r="H557" s="42"/>
      <c r="I557" s="43" t="s">
        <v>194</v>
      </c>
      <c r="J557" s="43" t="s">
        <v>194</v>
      </c>
      <c r="K557" s="17">
        <v>8</v>
      </c>
      <c r="L557" s="250">
        <v>16</v>
      </c>
      <c r="M557" s="17">
        <v>15</v>
      </c>
      <c r="N557" s="44">
        <v>233</v>
      </c>
      <c r="O557" s="44">
        <v>227</v>
      </c>
    </row>
    <row r="558" spans="1:16">
      <c r="A558" s="38"/>
      <c r="B558" s="52"/>
      <c r="C558" s="52"/>
      <c r="D558" s="98"/>
      <c r="E558" s="40">
        <v>299</v>
      </c>
      <c r="F558" s="41" t="s">
        <v>26</v>
      </c>
      <c r="G558" s="99"/>
      <c r="H558" s="42">
        <v>250</v>
      </c>
      <c r="I558" s="43" t="s">
        <v>24</v>
      </c>
      <c r="J558" s="43" t="s">
        <v>24</v>
      </c>
      <c r="K558" s="43">
        <v>18</v>
      </c>
      <c r="L558" s="43">
        <v>336</v>
      </c>
      <c r="M558" s="43">
        <v>31</v>
      </c>
      <c r="N558" s="44">
        <v>231</v>
      </c>
      <c r="O558" s="44">
        <v>227.33333333333334</v>
      </c>
      <c r="P558" s="261">
        <f t="shared" ref="P558:P559" si="50">100*(N558*(K558+L558+M558))/(H558*1000)</f>
        <v>35.573999999999998</v>
      </c>
    </row>
    <row r="559" spans="1:16">
      <c r="A559" s="38"/>
      <c r="B559" s="52"/>
      <c r="C559" s="52"/>
      <c r="D559" s="98"/>
      <c r="E559" s="40">
        <v>300</v>
      </c>
      <c r="F559" s="41" t="s">
        <v>104</v>
      </c>
      <c r="G559" s="99"/>
      <c r="H559" s="42">
        <v>100</v>
      </c>
      <c r="I559" s="43" t="s">
        <v>24</v>
      </c>
      <c r="J559" s="43" t="s">
        <v>25</v>
      </c>
      <c r="K559" s="43">
        <v>14</v>
      </c>
      <c r="L559" s="43">
        <v>28</v>
      </c>
      <c r="M559" s="43">
        <v>10</v>
      </c>
      <c r="N559" s="44">
        <v>228.66666666666666</v>
      </c>
      <c r="O559" s="44">
        <v>219.66666666666666</v>
      </c>
      <c r="P559" s="261">
        <f t="shared" si="50"/>
        <v>11.890666666666664</v>
      </c>
    </row>
    <row r="560" spans="1:16">
      <c r="A560" s="38"/>
      <c r="B560" s="52"/>
      <c r="C560" s="52"/>
      <c r="D560" s="98"/>
      <c r="E560" s="435">
        <v>301</v>
      </c>
      <c r="F560" s="41" t="s">
        <v>35</v>
      </c>
      <c r="G560" s="99"/>
      <c r="H560" s="42">
        <v>250</v>
      </c>
      <c r="I560" s="43" t="s">
        <v>194</v>
      </c>
      <c r="J560" s="43" t="s">
        <v>194</v>
      </c>
      <c r="K560" s="54">
        <v>40</v>
      </c>
      <c r="L560" s="54">
        <v>43</v>
      </c>
      <c r="M560" s="119">
        <v>43</v>
      </c>
      <c r="N560" s="44">
        <v>226.66666666666666</v>
      </c>
      <c r="O560" s="44">
        <v>223</v>
      </c>
      <c r="P560" s="261">
        <f>100*(N560*(K560+L560+M560)+N561*(K561+L561+M561)+N562*(K562+L562+M562))/(H560*1000)</f>
        <v>23.299199999999999</v>
      </c>
    </row>
    <row r="561" spans="1:16">
      <c r="A561" s="38"/>
      <c r="B561" s="52"/>
      <c r="C561" s="52"/>
      <c r="D561" s="98"/>
      <c r="E561" s="435"/>
      <c r="F561" s="41" t="s">
        <v>144</v>
      </c>
      <c r="G561" s="99"/>
      <c r="H561" s="42"/>
      <c r="I561" s="43" t="s">
        <v>194</v>
      </c>
      <c r="J561" s="43" t="s">
        <v>194</v>
      </c>
      <c r="K561" s="17">
        <v>34</v>
      </c>
      <c r="L561" s="250">
        <v>35</v>
      </c>
      <c r="M561" s="17">
        <v>25</v>
      </c>
      <c r="N561" s="44">
        <v>224.33333333333334</v>
      </c>
      <c r="O561" s="44">
        <v>222.66666666666666</v>
      </c>
    </row>
    <row r="562" spans="1:16">
      <c r="A562" s="38"/>
      <c r="B562" s="52"/>
      <c r="C562" s="52"/>
      <c r="D562" s="98"/>
      <c r="E562" s="435"/>
      <c r="F562" s="41" t="s">
        <v>145</v>
      </c>
      <c r="G562" s="99"/>
      <c r="H562" s="42"/>
      <c r="I562" s="43" t="s">
        <v>194</v>
      </c>
      <c r="J562" s="43" t="s">
        <v>194</v>
      </c>
      <c r="K562" s="17">
        <v>4</v>
      </c>
      <c r="L562" s="250">
        <v>13</v>
      </c>
      <c r="M562" s="43">
        <v>21</v>
      </c>
      <c r="N562" s="44">
        <v>226.33333333333334</v>
      </c>
      <c r="O562" s="44">
        <v>222.66666666666666</v>
      </c>
    </row>
    <row r="563" spans="1:16">
      <c r="A563" s="38"/>
      <c r="B563" s="52"/>
      <c r="C563" s="52"/>
      <c r="D563" s="98"/>
      <c r="E563" s="435">
        <v>302</v>
      </c>
      <c r="F563" s="41" t="s">
        <v>159</v>
      </c>
      <c r="G563" s="99"/>
      <c r="H563" s="42">
        <v>250</v>
      </c>
      <c r="I563" s="43" t="s">
        <v>194</v>
      </c>
      <c r="J563" s="43" t="s">
        <v>194</v>
      </c>
      <c r="K563" s="43">
        <v>73</v>
      </c>
      <c r="L563" s="43">
        <v>92</v>
      </c>
      <c r="M563" s="119">
        <v>62</v>
      </c>
      <c r="N563" s="44">
        <v>218.33333333333334</v>
      </c>
      <c r="O563" s="44">
        <v>217.66666666666666</v>
      </c>
      <c r="P563" s="261">
        <f>100*(N563*(K563+L563+M563)+N564*(K564+L564+M564))/(H563*1000)</f>
        <v>29.285466666666668</v>
      </c>
    </row>
    <row r="564" spans="1:16">
      <c r="A564" s="38"/>
      <c r="B564" s="52"/>
      <c r="C564" s="52"/>
      <c r="D564" s="98"/>
      <c r="E564" s="435"/>
      <c r="F564" s="41" t="s">
        <v>144</v>
      </c>
      <c r="G564" s="99"/>
      <c r="H564" s="42"/>
      <c r="I564" s="43" t="s">
        <v>194</v>
      </c>
      <c r="J564" s="43" t="s">
        <v>194</v>
      </c>
      <c r="K564" s="43">
        <v>36</v>
      </c>
      <c r="L564" s="43">
        <v>42</v>
      </c>
      <c r="M564" s="43">
        <v>30</v>
      </c>
      <c r="N564" s="44">
        <v>219</v>
      </c>
      <c r="O564" s="44">
        <v>217.33333333333334</v>
      </c>
    </row>
    <row r="565" spans="1:16">
      <c r="A565" s="38"/>
      <c r="B565" s="52"/>
      <c r="C565" s="52"/>
      <c r="D565" s="98"/>
      <c r="E565" s="435">
        <v>303</v>
      </c>
      <c r="F565" s="41" t="s">
        <v>195</v>
      </c>
      <c r="G565" s="99"/>
      <c r="H565" s="42">
        <v>250</v>
      </c>
      <c r="I565" s="43" t="s">
        <v>194</v>
      </c>
      <c r="J565" s="43" t="s">
        <v>194</v>
      </c>
      <c r="K565" s="43">
        <v>19</v>
      </c>
      <c r="L565" s="43">
        <v>15</v>
      </c>
      <c r="M565" s="119">
        <v>13</v>
      </c>
      <c r="N565" s="44">
        <v>231</v>
      </c>
      <c r="O565" s="44">
        <v>229.33333333333334</v>
      </c>
      <c r="P565" s="261">
        <f>100*(N565*(K565+L565+M565)+N566*(K566+L566+M566))/(H565*1000)</f>
        <v>7.3124000000000002</v>
      </c>
    </row>
    <row r="566" spans="1:16">
      <c r="A566" s="38"/>
      <c r="B566" s="52"/>
      <c r="C566" s="52"/>
      <c r="D566" s="98"/>
      <c r="E566" s="435"/>
      <c r="F566" s="41" t="s">
        <v>144</v>
      </c>
      <c r="G566" s="99"/>
      <c r="H566" s="42"/>
      <c r="I566" s="43" t="s">
        <v>194</v>
      </c>
      <c r="J566" s="43" t="s">
        <v>194</v>
      </c>
      <c r="K566" s="43">
        <v>9</v>
      </c>
      <c r="L566" s="43">
        <v>21</v>
      </c>
      <c r="M566" s="43">
        <v>2</v>
      </c>
      <c r="N566" s="44">
        <v>232</v>
      </c>
      <c r="O566" s="44">
        <v>230.33333333333334</v>
      </c>
    </row>
    <row r="567" spans="1:16">
      <c r="A567" s="38"/>
      <c r="B567" s="52"/>
      <c r="C567" s="52"/>
      <c r="D567" s="98"/>
      <c r="E567" s="40">
        <v>304</v>
      </c>
      <c r="F567" s="41" t="s">
        <v>50</v>
      </c>
      <c r="G567" s="99"/>
      <c r="H567" s="51">
        <v>160</v>
      </c>
      <c r="I567" s="94" t="s">
        <v>121</v>
      </c>
      <c r="J567" s="94" t="s">
        <v>148</v>
      </c>
      <c r="K567" s="54">
        <v>27</v>
      </c>
      <c r="L567" s="54">
        <v>21</v>
      </c>
      <c r="M567" s="43">
        <v>21</v>
      </c>
      <c r="N567" s="44">
        <v>214.33333333333334</v>
      </c>
      <c r="O567" s="44">
        <v>211.66666666666666</v>
      </c>
      <c r="P567" s="261">
        <f t="shared" ref="P567" si="51">100*(N567*(K567+L567+M567))/(H567*1000)</f>
        <v>9.2431249999999991</v>
      </c>
    </row>
    <row r="568" spans="1:16">
      <c r="A568" s="38"/>
      <c r="B568" s="52"/>
      <c r="C568" s="52"/>
      <c r="D568" s="98"/>
      <c r="E568" s="435">
        <v>305</v>
      </c>
      <c r="F568" s="41" t="s">
        <v>191</v>
      </c>
      <c r="G568" s="99"/>
      <c r="H568" s="42">
        <v>100</v>
      </c>
      <c r="I568" s="43" t="s">
        <v>24</v>
      </c>
      <c r="J568" s="43" t="s">
        <v>25</v>
      </c>
      <c r="K568" s="43">
        <v>28</v>
      </c>
      <c r="L568" s="43">
        <v>21</v>
      </c>
      <c r="M568" s="43">
        <v>25</v>
      </c>
      <c r="N568" s="44">
        <v>214</v>
      </c>
      <c r="O568" s="44">
        <v>210</v>
      </c>
      <c r="P568" s="261">
        <f>100*(N568*(K568+L568+M568)+N569*(K569+L569+M569))/(H568*1000)</f>
        <v>16.264666666666667</v>
      </c>
    </row>
    <row r="569" spans="1:16" ht="15.75" thickBot="1">
      <c r="A569" s="38"/>
      <c r="B569" s="52"/>
      <c r="C569" s="52"/>
      <c r="D569" s="98"/>
      <c r="E569" s="435"/>
      <c r="F569" s="41" t="s">
        <v>144</v>
      </c>
      <c r="G569" s="99"/>
      <c r="H569" s="46"/>
      <c r="I569" s="47" t="s">
        <v>24</v>
      </c>
      <c r="J569" s="47" t="s">
        <v>25</v>
      </c>
      <c r="K569" s="47">
        <v>1</v>
      </c>
      <c r="L569" s="47">
        <v>1</v>
      </c>
      <c r="M569" s="63">
        <v>0</v>
      </c>
      <c r="N569" s="44">
        <v>214.33333333333334</v>
      </c>
      <c r="O569" s="48">
        <v>213.33333333333334</v>
      </c>
    </row>
    <row r="570" spans="1:16">
      <c r="A570" s="75"/>
      <c r="B570" s="451"/>
      <c r="C570" s="93"/>
      <c r="D570" s="98"/>
      <c r="E570" s="40">
        <v>306</v>
      </c>
      <c r="F570" s="41" t="s">
        <v>23</v>
      </c>
      <c r="G570" s="99"/>
      <c r="H570" s="35">
        <v>160</v>
      </c>
      <c r="I570" s="36" t="s">
        <v>24</v>
      </c>
      <c r="J570" s="36" t="s">
        <v>24</v>
      </c>
      <c r="K570" s="36">
        <v>55</v>
      </c>
      <c r="L570" s="36">
        <v>33</v>
      </c>
      <c r="M570" s="232">
        <v>35</v>
      </c>
      <c r="N570" s="44">
        <v>237.33333333333334</v>
      </c>
      <c r="O570" s="37">
        <v>232.66666666666666</v>
      </c>
      <c r="P570" s="261">
        <f t="shared" ref="P570" si="52">100*(N570*(K570+L570+M570))/(H570*1000)</f>
        <v>18.245000000000001</v>
      </c>
    </row>
    <row r="571" spans="1:16">
      <c r="A571" s="75"/>
      <c r="B571" s="451"/>
      <c r="C571" s="93"/>
      <c r="D571" s="98"/>
      <c r="E571" s="435">
        <v>307</v>
      </c>
      <c r="F571" s="41" t="s">
        <v>49</v>
      </c>
      <c r="G571" s="99"/>
      <c r="H571" s="42">
        <v>250</v>
      </c>
      <c r="I571" s="43" t="s">
        <v>24</v>
      </c>
      <c r="J571" s="43" t="s">
        <v>25</v>
      </c>
      <c r="K571" s="43">
        <v>56</v>
      </c>
      <c r="L571" s="43">
        <v>35</v>
      </c>
      <c r="M571" s="43">
        <v>67</v>
      </c>
      <c r="N571" s="44">
        <v>231.66666666666666</v>
      </c>
      <c r="O571" s="44">
        <v>228.66666666666666</v>
      </c>
      <c r="P571" s="261">
        <f>100*(N571*(K571+L571+M571)+N572*(K572+L572+M572))/(H571*1000)</f>
        <v>31.62373333333333</v>
      </c>
    </row>
    <row r="572" spans="1:16">
      <c r="A572" s="75"/>
      <c r="B572" s="451"/>
      <c r="C572" s="93"/>
      <c r="D572" s="98"/>
      <c r="E572" s="435"/>
      <c r="F572" s="41" t="s">
        <v>144</v>
      </c>
      <c r="G572" s="99"/>
      <c r="H572" s="42"/>
      <c r="I572" s="43" t="s">
        <v>24</v>
      </c>
      <c r="J572" s="43" t="s">
        <v>25</v>
      </c>
      <c r="K572" s="43">
        <v>67</v>
      </c>
      <c r="L572" s="43">
        <v>100</v>
      </c>
      <c r="M572" s="119">
        <v>16</v>
      </c>
      <c r="N572" s="44">
        <v>232</v>
      </c>
      <c r="O572" s="44">
        <v>229.66666666666666</v>
      </c>
    </row>
    <row r="573" spans="1:16">
      <c r="A573" s="75"/>
      <c r="B573" s="451"/>
      <c r="C573" s="93"/>
      <c r="D573" s="98"/>
      <c r="E573" s="435">
        <v>308</v>
      </c>
      <c r="F573" s="41" t="s">
        <v>29</v>
      </c>
      <c r="G573" s="99"/>
      <c r="H573" s="42">
        <v>250</v>
      </c>
      <c r="I573" s="43" t="s">
        <v>24</v>
      </c>
      <c r="J573" s="43" t="s">
        <v>25</v>
      </c>
      <c r="K573" s="43">
        <v>21</v>
      </c>
      <c r="L573" s="43">
        <v>25</v>
      </c>
      <c r="M573" s="43">
        <v>20</v>
      </c>
      <c r="N573" s="44">
        <v>227</v>
      </c>
      <c r="O573" s="44">
        <v>224.66666666666666</v>
      </c>
      <c r="P573" s="261">
        <f>100*(N573*(K573+L573+M573)+N574*(K574+L574+M574)+N575*(K575+L575+M575))/(H573*1000)</f>
        <v>16.024799999999999</v>
      </c>
    </row>
    <row r="574" spans="1:16">
      <c r="A574" s="75"/>
      <c r="B574" s="451"/>
      <c r="C574" s="93"/>
      <c r="D574" s="98"/>
      <c r="E574" s="435"/>
      <c r="F574" s="41" t="s">
        <v>144</v>
      </c>
      <c r="G574" s="99"/>
      <c r="H574" s="42"/>
      <c r="I574" s="43" t="s">
        <v>24</v>
      </c>
      <c r="J574" s="43" t="s">
        <v>25</v>
      </c>
      <c r="K574" s="43">
        <v>21</v>
      </c>
      <c r="L574" s="43">
        <v>44</v>
      </c>
      <c r="M574" s="43">
        <v>41</v>
      </c>
      <c r="N574" s="44">
        <v>228</v>
      </c>
      <c r="O574" s="44">
        <v>225.33333333333334</v>
      </c>
    </row>
    <row r="575" spans="1:16" ht="15.75" thickBot="1">
      <c r="A575" s="75"/>
      <c r="B575" s="451"/>
      <c r="C575" s="93"/>
      <c r="D575" s="98"/>
      <c r="E575" s="435"/>
      <c r="F575" s="41" t="s">
        <v>145</v>
      </c>
      <c r="G575" s="99"/>
      <c r="H575" s="42"/>
      <c r="I575" s="43" t="s">
        <v>24</v>
      </c>
      <c r="J575" s="43" t="s">
        <v>25</v>
      </c>
      <c r="K575" s="229">
        <v>1</v>
      </c>
      <c r="L575" s="229">
        <v>0</v>
      </c>
      <c r="M575" s="230">
        <v>3</v>
      </c>
      <c r="N575" s="44">
        <v>228</v>
      </c>
      <c r="O575" s="44">
        <v>225</v>
      </c>
    </row>
    <row r="576" spans="1:16">
      <c r="A576" s="38"/>
      <c r="B576" s="52"/>
      <c r="C576" s="52"/>
      <c r="D576" s="499" t="s">
        <v>196</v>
      </c>
      <c r="E576" s="435">
        <v>309</v>
      </c>
      <c r="F576" s="41" t="s">
        <v>23</v>
      </c>
      <c r="G576" s="497" t="s">
        <v>196</v>
      </c>
      <c r="H576" s="60">
        <v>250</v>
      </c>
      <c r="I576" s="36" t="s">
        <v>24</v>
      </c>
      <c r="J576" s="36" t="s">
        <v>24</v>
      </c>
      <c r="K576" s="232">
        <v>4</v>
      </c>
      <c r="L576" s="232">
        <v>0</v>
      </c>
      <c r="M576" s="232">
        <v>21</v>
      </c>
      <c r="N576" s="44">
        <v>230.66666666666666</v>
      </c>
      <c r="O576" s="37">
        <v>228</v>
      </c>
      <c r="P576" s="261">
        <f>100*(N576*(K576+L576+M576)+N577*(K577+L577+M577))/(H576*1000)</f>
        <v>7.6658666666666662</v>
      </c>
    </row>
    <row r="577" spans="1:16" ht="15.75" thickBot="1">
      <c r="A577" s="38"/>
      <c r="B577" s="52"/>
      <c r="C577" s="52"/>
      <c r="D577" s="500"/>
      <c r="E577" s="435"/>
      <c r="F577" s="41" t="s">
        <v>197</v>
      </c>
      <c r="G577" s="498"/>
      <c r="H577" s="78"/>
      <c r="I577" s="47" t="s">
        <v>24</v>
      </c>
      <c r="J577" s="47" t="s">
        <v>24</v>
      </c>
      <c r="K577" s="235">
        <v>44</v>
      </c>
      <c r="L577" s="235">
        <v>12</v>
      </c>
      <c r="M577" s="235">
        <v>2</v>
      </c>
      <c r="N577" s="44">
        <v>231</v>
      </c>
      <c r="O577" s="48">
        <v>229.33333333333334</v>
      </c>
    </row>
    <row r="578" spans="1:16" ht="15" customHeight="1">
      <c r="A578" s="38"/>
      <c r="B578" s="52"/>
      <c r="C578" s="52"/>
      <c r="D578" s="500"/>
      <c r="E578" s="435">
        <v>310</v>
      </c>
      <c r="F578" s="41" t="s">
        <v>169</v>
      </c>
      <c r="G578" s="498"/>
      <c r="H578" s="62">
        <v>250</v>
      </c>
      <c r="I578" s="119" t="s">
        <v>57</v>
      </c>
      <c r="J578" s="119" t="s">
        <v>57</v>
      </c>
      <c r="K578" s="119">
        <v>60</v>
      </c>
      <c r="L578" s="238">
        <v>63</v>
      </c>
      <c r="M578" s="119">
        <v>79</v>
      </c>
      <c r="N578" s="44">
        <v>225.33333333333334</v>
      </c>
      <c r="O578" s="55">
        <v>221</v>
      </c>
      <c r="P578" s="261">
        <f>100*(N578*(K578+L578+M578)+N579*(K579+L579+M579))/(H578*1000)</f>
        <v>25.856933333333338</v>
      </c>
    </row>
    <row r="579" spans="1:16">
      <c r="A579" s="38"/>
      <c r="B579" s="52"/>
      <c r="C579" s="52"/>
      <c r="D579" s="500"/>
      <c r="E579" s="435"/>
      <c r="F579" s="41" t="s">
        <v>51</v>
      </c>
      <c r="G579" s="498"/>
      <c r="H579" s="42"/>
      <c r="I579" s="43" t="s">
        <v>57</v>
      </c>
      <c r="J579" s="43" t="s">
        <v>57</v>
      </c>
      <c r="K579" s="43">
        <v>36</v>
      </c>
      <c r="L579" s="43">
        <v>13</v>
      </c>
      <c r="M579" s="43">
        <v>36</v>
      </c>
      <c r="N579" s="44">
        <v>225</v>
      </c>
      <c r="O579" s="44">
        <v>221.66666666666666</v>
      </c>
    </row>
    <row r="580" spans="1:16">
      <c r="A580" s="38"/>
      <c r="B580" s="52"/>
      <c r="C580" s="52"/>
      <c r="D580" s="500"/>
      <c r="E580" s="435">
        <v>311</v>
      </c>
      <c r="F580" s="41" t="s">
        <v>168</v>
      </c>
      <c r="G580" s="498"/>
      <c r="H580" s="42">
        <v>250</v>
      </c>
      <c r="I580" s="43" t="s">
        <v>24</v>
      </c>
      <c r="J580" s="43" t="s">
        <v>24</v>
      </c>
      <c r="K580" s="43">
        <v>42</v>
      </c>
      <c r="L580" s="43">
        <v>44</v>
      </c>
      <c r="M580" s="43">
        <v>42</v>
      </c>
      <c r="N580" s="44">
        <v>228.66666666666666</v>
      </c>
      <c r="O580" s="44">
        <v>224.66666666666666</v>
      </c>
      <c r="P580" s="261">
        <f>100*(N580*(K580+L580+M580)+N581*(K581+L581+M581))/(H580*1000)</f>
        <v>23.598400000000002</v>
      </c>
    </row>
    <row r="581" spans="1:16">
      <c r="A581" s="38"/>
      <c r="B581" s="52"/>
      <c r="C581" s="52"/>
      <c r="D581" s="500"/>
      <c r="E581" s="435"/>
      <c r="F581" s="41" t="s">
        <v>51</v>
      </c>
      <c r="G581" s="498"/>
      <c r="H581" s="42"/>
      <c r="I581" s="43" t="s">
        <v>24</v>
      </c>
      <c r="J581" s="43" t="s">
        <v>24</v>
      </c>
      <c r="K581" s="43">
        <v>32</v>
      </c>
      <c r="L581" s="43">
        <v>24</v>
      </c>
      <c r="M581" s="43">
        <v>74</v>
      </c>
      <c r="N581" s="44">
        <v>228.66666666666666</v>
      </c>
      <c r="O581" s="44">
        <v>224</v>
      </c>
    </row>
    <row r="582" spans="1:16">
      <c r="A582" s="38"/>
      <c r="B582" s="52"/>
      <c r="C582" s="52"/>
      <c r="D582" s="500"/>
      <c r="E582" s="40">
        <v>312</v>
      </c>
      <c r="F582" s="41" t="s">
        <v>59</v>
      </c>
      <c r="G582" s="498"/>
      <c r="H582" s="42">
        <v>160</v>
      </c>
      <c r="I582" s="43" t="s">
        <v>24</v>
      </c>
      <c r="J582" s="43" t="s">
        <v>24</v>
      </c>
      <c r="K582" s="43">
        <v>2</v>
      </c>
      <c r="L582" s="43">
        <v>0</v>
      </c>
      <c r="M582" s="43">
        <v>1</v>
      </c>
      <c r="N582" s="44">
        <v>225</v>
      </c>
      <c r="O582" s="44">
        <v>224.33333333333334</v>
      </c>
      <c r="P582" s="261">
        <f t="shared" ref="P582" si="53">100*(N582*(K582+L582+M582))/(H582*1000)</f>
        <v>0.421875</v>
      </c>
    </row>
    <row r="583" spans="1:16">
      <c r="A583" s="38"/>
      <c r="B583" s="52"/>
      <c r="C583" s="52"/>
      <c r="D583" s="500"/>
      <c r="E583" s="435">
        <v>313</v>
      </c>
      <c r="F583" s="41" t="s">
        <v>198</v>
      </c>
      <c r="G583" s="498"/>
      <c r="H583" s="42">
        <v>100</v>
      </c>
      <c r="I583" s="43" t="s">
        <v>57</v>
      </c>
      <c r="J583" s="43" t="s">
        <v>24</v>
      </c>
      <c r="K583" s="43">
        <v>28</v>
      </c>
      <c r="L583" s="43">
        <v>42</v>
      </c>
      <c r="M583" s="43">
        <v>38</v>
      </c>
      <c r="N583" s="44">
        <v>216.66666666666666</v>
      </c>
      <c r="O583" s="44">
        <v>215</v>
      </c>
      <c r="P583" s="261">
        <f>100*(N583*(K583+L583+M583)+N584*(K584+L584+M584))/(H583*1000)</f>
        <v>55.479666666666667</v>
      </c>
    </row>
    <row r="584" spans="1:16">
      <c r="A584" s="38"/>
      <c r="B584" s="52"/>
      <c r="C584" s="52"/>
      <c r="D584" s="500"/>
      <c r="E584" s="435"/>
      <c r="F584" s="125" t="s">
        <v>199</v>
      </c>
      <c r="G584" s="498"/>
      <c r="H584" s="42"/>
      <c r="I584" s="43" t="s">
        <v>24</v>
      </c>
      <c r="J584" s="43" t="s">
        <v>24</v>
      </c>
      <c r="K584" s="43">
        <v>74</v>
      </c>
      <c r="L584" s="43">
        <v>45</v>
      </c>
      <c r="M584" s="43">
        <v>24</v>
      </c>
      <c r="N584" s="44">
        <v>224.33333333333334</v>
      </c>
      <c r="O584" s="44">
        <v>224.33333333333334</v>
      </c>
    </row>
    <row r="585" spans="1:16">
      <c r="A585" s="38"/>
      <c r="B585" s="52"/>
      <c r="C585" s="52"/>
      <c r="D585" s="500"/>
      <c r="E585" s="435">
        <v>314</v>
      </c>
      <c r="F585" s="41" t="s">
        <v>200</v>
      </c>
      <c r="G585" s="498"/>
      <c r="H585" s="42">
        <v>250</v>
      </c>
      <c r="I585" s="43" t="s">
        <v>24</v>
      </c>
      <c r="J585" s="43" t="s">
        <v>24</v>
      </c>
      <c r="K585" s="43">
        <v>10</v>
      </c>
      <c r="L585" s="43">
        <v>11</v>
      </c>
      <c r="M585" s="43">
        <v>25</v>
      </c>
      <c r="N585" s="44">
        <v>229</v>
      </c>
      <c r="O585" s="44">
        <v>223.66666666666666</v>
      </c>
      <c r="P585" s="261">
        <f>100*(N585*(K585+L585+M585)+N586*(K586+L586+M586)+N587*(K587+L587+M587))/(H585*1000)</f>
        <v>29.608933333333333</v>
      </c>
    </row>
    <row r="586" spans="1:16">
      <c r="A586" s="38"/>
      <c r="B586" s="52"/>
      <c r="C586" s="52"/>
      <c r="D586" s="500"/>
      <c r="E586" s="435"/>
      <c r="F586" s="41" t="s">
        <v>51</v>
      </c>
      <c r="G586" s="498"/>
      <c r="H586" s="42"/>
      <c r="I586" s="43" t="s">
        <v>24</v>
      </c>
      <c r="J586" s="43" t="s">
        <v>24</v>
      </c>
      <c r="K586" s="43">
        <v>81</v>
      </c>
      <c r="L586" s="43">
        <v>90</v>
      </c>
      <c r="M586" s="43">
        <v>72</v>
      </c>
      <c r="N586" s="44">
        <v>228.33333333333334</v>
      </c>
      <c r="O586" s="44">
        <v>222.66666666666666</v>
      </c>
    </row>
    <row r="587" spans="1:16">
      <c r="A587" s="38"/>
      <c r="B587" s="52"/>
      <c r="C587" s="52"/>
      <c r="D587" s="500"/>
      <c r="E587" s="435"/>
      <c r="F587" s="41" t="s">
        <v>52</v>
      </c>
      <c r="G587" s="498"/>
      <c r="H587" s="42"/>
      <c r="I587" s="43" t="s">
        <v>24</v>
      </c>
      <c r="J587" s="43" t="s">
        <v>24</v>
      </c>
      <c r="K587" s="43">
        <v>22</v>
      </c>
      <c r="L587" s="43">
        <v>3</v>
      </c>
      <c r="M587" s="43">
        <v>10</v>
      </c>
      <c r="N587" s="44">
        <v>228.66666666666666</v>
      </c>
      <c r="O587" s="44">
        <v>223</v>
      </c>
    </row>
    <row r="588" spans="1:16">
      <c r="A588" s="38"/>
      <c r="B588" s="52"/>
      <c r="C588" s="52"/>
      <c r="D588" s="500"/>
      <c r="E588" s="40">
        <v>315</v>
      </c>
      <c r="F588" s="41" t="s">
        <v>201</v>
      </c>
      <c r="G588" s="498"/>
      <c r="H588" s="42">
        <v>250</v>
      </c>
      <c r="I588" s="43" t="s">
        <v>57</v>
      </c>
      <c r="J588" s="43" t="s">
        <v>24</v>
      </c>
      <c r="K588" s="43">
        <v>10</v>
      </c>
      <c r="L588" s="43">
        <v>27</v>
      </c>
      <c r="M588" s="43">
        <v>11</v>
      </c>
      <c r="N588" s="44">
        <v>228.66666666666666</v>
      </c>
      <c r="O588" s="44">
        <v>224.33333333333334</v>
      </c>
      <c r="P588" s="261">
        <f t="shared" ref="P588" si="54">100*(N588*(K588+L588+M588))/(H588*1000)</f>
        <v>4.3903999999999996</v>
      </c>
    </row>
    <row r="589" spans="1:16">
      <c r="A589" s="38"/>
      <c r="B589" s="52"/>
      <c r="C589" s="52"/>
      <c r="D589" s="500"/>
      <c r="E589" s="435">
        <v>316</v>
      </c>
      <c r="F589" s="41" t="s">
        <v>179</v>
      </c>
      <c r="G589" s="498"/>
      <c r="H589" s="42">
        <v>250</v>
      </c>
      <c r="I589" s="43" t="s">
        <v>24</v>
      </c>
      <c r="J589" s="43" t="s">
        <v>24</v>
      </c>
      <c r="K589" s="43">
        <v>71</v>
      </c>
      <c r="L589" s="43">
        <v>44</v>
      </c>
      <c r="M589" s="43">
        <v>22</v>
      </c>
      <c r="N589" s="44">
        <v>231.33333333333334</v>
      </c>
      <c r="O589" s="44">
        <v>226.33333333333334</v>
      </c>
      <c r="P589" s="261">
        <f>100*(N589*(K589+L589+M589)+N590*(K590+L590+M590))/(H589*1000)</f>
        <v>35.341866666666668</v>
      </c>
    </row>
    <row r="590" spans="1:16">
      <c r="A590" s="38"/>
      <c r="B590" s="52"/>
      <c r="C590" s="52"/>
      <c r="D590" s="500"/>
      <c r="E590" s="435"/>
      <c r="F590" s="41" t="s">
        <v>51</v>
      </c>
      <c r="G590" s="498"/>
      <c r="H590" s="42"/>
      <c r="I590" s="43" t="s">
        <v>57</v>
      </c>
      <c r="J590" s="43" t="s">
        <v>24</v>
      </c>
      <c r="K590" s="43">
        <v>113</v>
      </c>
      <c r="L590" s="43">
        <v>56</v>
      </c>
      <c r="M590" s="43">
        <v>77</v>
      </c>
      <c r="N590" s="44">
        <v>230.33333333333334</v>
      </c>
      <c r="O590" s="44">
        <v>220.33333333333334</v>
      </c>
    </row>
    <row r="591" spans="1:16">
      <c r="A591" s="38"/>
      <c r="B591" s="52"/>
      <c r="C591" s="52"/>
      <c r="D591" s="500"/>
      <c r="E591" s="435">
        <v>317</v>
      </c>
      <c r="F591" s="41" t="s">
        <v>202</v>
      </c>
      <c r="G591" s="498"/>
      <c r="H591" s="42">
        <v>160</v>
      </c>
      <c r="I591" s="43" t="s">
        <v>24</v>
      </c>
      <c r="J591" s="43" t="s">
        <v>24</v>
      </c>
      <c r="K591" s="43">
        <v>16</v>
      </c>
      <c r="L591" s="43">
        <v>64</v>
      </c>
      <c r="M591" s="43">
        <v>33</v>
      </c>
      <c r="N591" s="44">
        <v>219.66666666666666</v>
      </c>
      <c r="O591" s="44">
        <v>218.33333333333334</v>
      </c>
      <c r="P591" s="261">
        <f>100*(N591*(K591+L591+M591)+N592*(K592+L592+M592)+N593*(K593+L593+M593))/(H591*1000)</f>
        <v>17.919541666666664</v>
      </c>
    </row>
    <row r="592" spans="1:16">
      <c r="A592" s="38"/>
      <c r="B592" s="52"/>
      <c r="C592" s="52"/>
      <c r="D592" s="500"/>
      <c r="E592" s="435"/>
      <c r="F592" s="41" t="s">
        <v>51</v>
      </c>
      <c r="G592" s="498"/>
      <c r="H592" s="42"/>
      <c r="I592" s="43" t="s">
        <v>24</v>
      </c>
      <c r="J592" s="43" t="s">
        <v>24</v>
      </c>
      <c r="K592" s="43">
        <v>0.6</v>
      </c>
      <c r="L592" s="43">
        <v>0</v>
      </c>
      <c r="M592" s="43">
        <v>0</v>
      </c>
      <c r="N592" s="44">
        <v>219.33333333333334</v>
      </c>
      <c r="O592" s="44">
        <v>219.33333333333334</v>
      </c>
    </row>
    <row r="593" spans="1:16">
      <c r="A593" s="38"/>
      <c r="B593" s="52"/>
      <c r="C593" s="52"/>
      <c r="D593" s="500"/>
      <c r="E593" s="435"/>
      <c r="F593" s="41" t="s">
        <v>52</v>
      </c>
      <c r="G593" s="498"/>
      <c r="H593" s="42"/>
      <c r="I593" s="43" t="s">
        <v>24</v>
      </c>
      <c r="J593" s="43" t="s">
        <v>24</v>
      </c>
      <c r="K593" s="43">
        <v>8</v>
      </c>
      <c r="L593" s="43">
        <v>5</v>
      </c>
      <c r="M593" s="43">
        <v>4</v>
      </c>
      <c r="N593" s="44">
        <v>218.66666666666666</v>
      </c>
      <c r="O593" s="44">
        <v>218.66666666666666</v>
      </c>
    </row>
    <row r="594" spans="1:16">
      <c r="A594" s="38"/>
      <c r="B594" s="52"/>
      <c r="C594" s="52"/>
      <c r="D594" s="500"/>
      <c r="E594" s="435">
        <v>318</v>
      </c>
      <c r="F594" s="41" t="s">
        <v>203</v>
      </c>
      <c r="G594" s="498"/>
      <c r="H594" s="42">
        <v>160</v>
      </c>
      <c r="I594" s="43" t="s">
        <v>24</v>
      </c>
      <c r="J594" s="43" t="s">
        <v>24</v>
      </c>
      <c r="K594" s="43">
        <v>12</v>
      </c>
      <c r="L594" s="43">
        <v>27</v>
      </c>
      <c r="M594" s="43">
        <v>18</v>
      </c>
      <c r="N594" s="44">
        <v>233</v>
      </c>
      <c r="O594" s="44">
        <v>227</v>
      </c>
      <c r="P594" s="261">
        <f>100*(N594*(K594+L594+M594)+N595*(K595+L595+M595)+N596*(K596+L596+M596))/(H594*1000)</f>
        <v>25.884583333333332</v>
      </c>
    </row>
    <row r="595" spans="1:16">
      <c r="A595" s="38"/>
      <c r="B595" s="52"/>
      <c r="C595" s="52"/>
      <c r="D595" s="500"/>
      <c r="E595" s="435"/>
      <c r="F595" s="41" t="s">
        <v>51</v>
      </c>
      <c r="G595" s="498"/>
      <c r="H595" s="42"/>
      <c r="I595" s="43" t="s">
        <v>24</v>
      </c>
      <c r="J595" s="43" t="s">
        <v>24</v>
      </c>
      <c r="K595" s="43">
        <v>6</v>
      </c>
      <c r="L595" s="43">
        <v>8</v>
      </c>
      <c r="M595" s="43">
        <v>7</v>
      </c>
      <c r="N595" s="44">
        <v>230.33333333333334</v>
      </c>
      <c r="O595" s="44">
        <v>226.33333333333334</v>
      </c>
    </row>
    <row r="596" spans="1:16">
      <c r="A596" s="38"/>
      <c r="B596" s="52"/>
      <c r="C596" s="52"/>
      <c r="D596" s="500"/>
      <c r="E596" s="435"/>
      <c r="F596" s="41" t="s">
        <v>52</v>
      </c>
      <c r="G596" s="498"/>
      <c r="H596" s="42"/>
      <c r="I596" s="43" t="s">
        <v>24</v>
      </c>
      <c r="J596" s="43" t="s">
        <v>24</v>
      </c>
      <c r="K596" s="43">
        <v>22</v>
      </c>
      <c r="L596" s="43">
        <v>46</v>
      </c>
      <c r="M596" s="43">
        <v>33</v>
      </c>
      <c r="N596" s="44">
        <v>230.66666666666666</v>
      </c>
      <c r="O596" s="44">
        <v>224.66666666666666</v>
      </c>
    </row>
    <row r="597" spans="1:16">
      <c r="A597" s="38"/>
      <c r="B597" s="52"/>
      <c r="C597" s="52"/>
      <c r="D597" s="500"/>
      <c r="E597" s="435">
        <v>319</v>
      </c>
      <c r="F597" s="41" t="s">
        <v>204</v>
      </c>
      <c r="G597" s="498"/>
      <c r="H597" s="42">
        <v>100</v>
      </c>
      <c r="I597" s="43" t="s">
        <v>24</v>
      </c>
      <c r="J597" s="43" t="s">
        <v>24</v>
      </c>
      <c r="K597" s="43">
        <v>13</v>
      </c>
      <c r="L597" s="43">
        <v>2</v>
      </c>
      <c r="M597" s="43">
        <v>6</v>
      </c>
      <c r="N597" s="44">
        <v>225.33333333333334</v>
      </c>
      <c r="O597" s="44">
        <v>223.33333333333334</v>
      </c>
      <c r="P597" s="261">
        <f>100*(N597*(K597+L597+M597)+N598*(K598+L598+M598))/(H597*1000)</f>
        <v>11.353666666666667</v>
      </c>
    </row>
    <row r="598" spans="1:16" ht="15.75" thickBot="1">
      <c r="A598" s="38"/>
      <c r="B598" s="52"/>
      <c r="C598" s="52"/>
      <c r="D598" s="500"/>
      <c r="E598" s="435"/>
      <c r="F598" s="41" t="s">
        <v>197</v>
      </c>
      <c r="G598" s="498"/>
      <c r="H598" s="61"/>
      <c r="I598" s="17" t="s">
        <v>24</v>
      </c>
      <c r="J598" s="17" t="s">
        <v>25</v>
      </c>
      <c r="K598" s="43">
        <v>17</v>
      </c>
      <c r="L598" s="47">
        <v>12</v>
      </c>
      <c r="M598" s="43">
        <v>0</v>
      </c>
      <c r="N598" s="44">
        <v>228.33333333333334</v>
      </c>
      <c r="O598" s="58">
        <v>225.33333333333334</v>
      </c>
    </row>
    <row r="599" spans="1:16">
      <c r="A599" s="38"/>
      <c r="B599" s="52"/>
      <c r="C599" s="52"/>
      <c r="D599" s="500"/>
      <c r="E599" s="435">
        <v>320</v>
      </c>
      <c r="F599" s="41" t="s">
        <v>205</v>
      </c>
      <c r="G599" s="498"/>
      <c r="H599" s="60">
        <v>400</v>
      </c>
      <c r="I599" s="36" t="s">
        <v>24</v>
      </c>
      <c r="J599" s="36" t="s">
        <v>24</v>
      </c>
      <c r="K599" s="232">
        <v>42</v>
      </c>
      <c r="L599" s="232">
        <v>95</v>
      </c>
      <c r="M599" s="232">
        <v>103</v>
      </c>
      <c r="N599" s="44">
        <v>224</v>
      </c>
      <c r="O599" s="37">
        <v>223</v>
      </c>
      <c r="P599" s="261">
        <f>100*(N599*(K599+L599+M599)+N600*(K600+L600+M600)+N601*(K601+L601+M601))/(H599*1000)</f>
        <v>29.238166666666665</v>
      </c>
    </row>
    <row r="600" spans="1:16">
      <c r="A600" s="38"/>
      <c r="B600" s="52"/>
      <c r="C600" s="52"/>
      <c r="D600" s="500"/>
      <c r="E600" s="435"/>
      <c r="F600" s="41" t="s">
        <v>51</v>
      </c>
      <c r="G600" s="498"/>
      <c r="H600" s="45"/>
      <c r="I600" s="43" t="s">
        <v>24</v>
      </c>
      <c r="J600" s="43" t="s">
        <v>24</v>
      </c>
      <c r="K600" s="229">
        <v>53</v>
      </c>
      <c r="L600" s="229">
        <v>139</v>
      </c>
      <c r="M600" s="229">
        <v>1</v>
      </c>
      <c r="N600" s="44">
        <v>223.66666666666666</v>
      </c>
      <c r="O600" s="44">
        <v>220.33333333333334</v>
      </c>
    </row>
    <row r="601" spans="1:16">
      <c r="A601" s="38"/>
      <c r="B601" s="52"/>
      <c r="C601" s="52"/>
      <c r="D601" s="500"/>
      <c r="E601" s="435"/>
      <c r="F601" s="41" t="s">
        <v>52</v>
      </c>
      <c r="G601" s="498"/>
      <c r="H601" s="45"/>
      <c r="I601" s="43" t="s">
        <v>24</v>
      </c>
      <c r="J601" s="43" t="s">
        <v>24</v>
      </c>
      <c r="K601" s="229">
        <v>39</v>
      </c>
      <c r="L601" s="229">
        <v>13</v>
      </c>
      <c r="M601" s="229">
        <v>37</v>
      </c>
      <c r="N601" s="44">
        <v>225</v>
      </c>
      <c r="O601" s="44">
        <v>224.66666666666666</v>
      </c>
    </row>
    <row r="602" spans="1:16">
      <c r="A602" s="38"/>
      <c r="B602" s="52"/>
      <c r="C602" s="52"/>
      <c r="D602" s="500"/>
      <c r="E602" s="435">
        <v>321</v>
      </c>
      <c r="F602" s="41" t="s">
        <v>26</v>
      </c>
      <c r="G602" s="498"/>
      <c r="H602" s="42">
        <v>160</v>
      </c>
      <c r="I602" s="43" t="s">
        <v>24</v>
      </c>
      <c r="J602" s="43" t="s">
        <v>25</v>
      </c>
      <c r="K602" s="43">
        <v>39</v>
      </c>
      <c r="L602" s="43">
        <v>42</v>
      </c>
      <c r="M602" s="43">
        <v>103</v>
      </c>
      <c r="N602" s="44">
        <v>223.66666666666666</v>
      </c>
      <c r="O602" s="44">
        <v>220.33333333333334</v>
      </c>
      <c r="P602" s="261">
        <f>100*(N602*(K602+L602+M602)+N603*(K603+L603+M603)+N604*(K604+L604+M604))/(H602*1000)</f>
        <v>44.338749999999997</v>
      </c>
    </row>
    <row r="603" spans="1:16">
      <c r="A603" s="38"/>
      <c r="B603" s="52"/>
      <c r="C603" s="52"/>
      <c r="D603" s="500"/>
      <c r="E603" s="435"/>
      <c r="F603" s="41" t="s">
        <v>51</v>
      </c>
      <c r="G603" s="498"/>
      <c r="H603" s="45"/>
      <c r="I603" s="43" t="s">
        <v>24</v>
      </c>
      <c r="J603" s="43" t="s">
        <v>25</v>
      </c>
      <c r="K603" s="229">
        <v>11</v>
      </c>
      <c r="L603" s="229">
        <v>2</v>
      </c>
      <c r="M603" s="229">
        <v>1</v>
      </c>
      <c r="N603" s="44">
        <v>223.66666666666666</v>
      </c>
      <c r="O603" s="44">
        <v>220.33333333333334</v>
      </c>
    </row>
    <row r="604" spans="1:16">
      <c r="A604" s="38"/>
      <c r="B604" s="52"/>
      <c r="C604" s="52"/>
      <c r="D604" s="500"/>
      <c r="E604" s="435"/>
      <c r="F604" s="41" t="s">
        <v>52</v>
      </c>
      <c r="G604" s="498"/>
      <c r="H604" s="57"/>
      <c r="I604" s="17" t="s">
        <v>24</v>
      </c>
      <c r="J604" s="17" t="s">
        <v>25</v>
      </c>
      <c r="K604" s="229">
        <v>57</v>
      </c>
      <c r="L604" s="229">
        <v>25</v>
      </c>
      <c r="M604" s="229">
        <v>37</v>
      </c>
      <c r="N604" s="58">
        <v>224</v>
      </c>
      <c r="O604" s="58">
        <v>223</v>
      </c>
    </row>
    <row r="605" spans="1:16">
      <c r="A605" s="38"/>
      <c r="B605" s="52"/>
      <c r="C605" s="52"/>
      <c r="D605" s="500"/>
      <c r="E605" s="435">
        <v>322</v>
      </c>
      <c r="F605" s="41" t="s">
        <v>40</v>
      </c>
      <c r="G605" s="498"/>
      <c r="H605" s="62">
        <v>100</v>
      </c>
      <c r="I605" s="54" t="s">
        <v>24</v>
      </c>
      <c r="J605" s="54" t="s">
        <v>24</v>
      </c>
      <c r="K605" s="233">
        <v>29</v>
      </c>
      <c r="L605" s="233">
        <v>13</v>
      </c>
      <c r="M605" s="233">
        <v>27</v>
      </c>
      <c r="N605" s="44">
        <v>227.66666666666666</v>
      </c>
      <c r="O605" s="55">
        <v>225.33333333333334</v>
      </c>
      <c r="P605" s="261">
        <f>100*(N605*(K605+L605+M605)+N606*(K606+L606+M606)+N607*(K607+L607+M607))/(H605*1000)</f>
        <v>66.597333333333324</v>
      </c>
    </row>
    <row r="606" spans="1:16">
      <c r="A606" s="38"/>
      <c r="B606" s="52"/>
      <c r="C606" s="52"/>
      <c r="D606" s="500"/>
      <c r="E606" s="435"/>
      <c r="F606" s="41" t="s">
        <v>197</v>
      </c>
      <c r="G606" s="498"/>
      <c r="H606" s="45"/>
      <c r="I606" s="43" t="s">
        <v>25</v>
      </c>
      <c r="J606" s="43" t="s">
        <v>25</v>
      </c>
      <c r="K606" s="229">
        <v>55</v>
      </c>
      <c r="L606" s="229">
        <v>23</v>
      </c>
      <c r="M606" s="229">
        <v>37</v>
      </c>
      <c r="N606" s="44">
        <v>227.66666666666666</v>
      </c>
      <c r="O606" s="44">
        <v>224.66666666666666</v>
      </c>
    </row>
    <row r="607" spans="1:16">
      <c r="A607" s="38"/>
      <c r="B607" s="52"/>
      <c r="C607" s="52"/>
      <c r="D607" s="500"/>
      <c r="E607" s="435"/>
      <c r="F607" s="41" t="s">
        <v>112</v>
      </c>
      <c r="G607" s="498"/>
      <c r="H607" s="45"/>
      <c r="I607" s="43" t="s">
        <v>25</v>
      </c>
      <c r="J607" s="43" t="s">
        <v>25</v>
      </c>
      <c r="K607" s="229">
        <v>15</v>
      </c>
      <c r="L607" s="229">
        <v>60</v>
      </c>
      <c r="M607" s="229">
        <v>34</v>
      </c>
      <c r="N607" s="44">
        <v>226.66666666666666</v>
      </c>
      <c r="O607" s="44">
        <v>223.33333333333334</v>
      </c>
    </row>
    <row r="608" spans="1:16">
      <c r="A608" s="38"/>
      <c r="B608" s="52"/>
      <c r="C608" s="52"/>
      <c r="D608" s="500"/>
      <c r="E608" s="435">
        <v>323</v>
      </c>
      <c r="F608" s="41" t="s">
        <v>50</v>
      </c>
      <c r="G608" s="498"/>
      <c r="H608" s="62">
        <v>250</v>
      </c>
      <c r="I608" s="43" t="s">
        <v>24</v>
      </c>
      <c r="J608" s="43" t="s">
        <v>25</v>
      </c>
      <c r="K608" s="233">
        <v>38</v>
      </c>
      <c r="L608" s="233">
        <v>63</v>
      </c>
      <c r="M608" s="233">
        <v>55</v>
      </c>
      <c r="N608" s="44">
        <v>221.66666666666666</v>
      </c>
      <c r="O608" s="44">
        <v>219.66666666666666</v>
      </c>
      <c r="P608" s="261">
        <f>100*(N608*(K608+L608+M608)+N609*(K609+L609+M609))/(H608*1000)</f>
        <v>15.16</v>
      </c>
    </row>
    <row r="609" spans="1:16">
      <c r="A609" s="38"/>
      <c r="B609" s="52"/>
      <c r="C609" s="52"/>
      <c r="D609" s="500"/>
      <c r="E609" s="435"/>
      <c r="F609" s="41" t="s">
        <v>51</v>
      </c>
      <c r="G609" s="498"/>
      <c r="H609" s="45"/>
      <c r="I609" s="43" t="s">
        <v>24</v>
      </c>
      <c r="J609" s="43" t="s">
        <v>25</v>
      </c>
      <c r="K609" s="229">
        <v>3</v>
      </c>
      <c r="L609" s="229">
        <v>12</v>
      </c>
      <c r="M609" s="229">
        <v>0</v>
      </c>
      <c r="N609" s="44">
        <v>221.33333333333334</v>
      </c>
      <c r="O609" s="44">
        <v>221.33333333333334</v>
      </c>
    </row>
    <row r="610" spans="1:16">
      <c r="A610" s="38"/>
      <c r="B610" s="52"/>
      <c r="C610" s="52"/>
      <c r="D610" s="500"/>
      <c r="E610" s="435">
        <v>324</v>
      </c>
      <c r="F610" s="41" t="s">
        <v>39</v>
      </c>
      <c r="G610" s="498"/>
      <c r="H610" s="62">
        <v>250</v>
      </c>
      <c r="I610" s="43" t="s">
        <v>24</v>
      </c>
      <c r="J610" s="43" t="s">
        <v>25</v>
      </c>
      <c r="K610" s="233">
        <v>20</v>
      </c>
      <c r="L610" s="233">
        <v>9</v>
      </c>
      <c r="M610" s="233">
        <v>10</v>
      </c>
      <c r="N610" s="44">
        <v>229</v>
      </c>
      <c r="O610" s="44">
        <v>226.66666666666666</v>
      </c>
      <c r="P610" s="261">
        <f>100*(N610*(K610+L610+M610)+N611*(K611+L611+M611)+N612*(K612+L612+M612))/(H610*1000)</f>
        <v>33.483466666666665</v>
      </c>
    </row>
    <row r="611" spans="1:16">
      <c r="A611" s="38"/>
      <c r="B611" s="52"/>
      <c r="C611" s="52"/>
      <c r="D611" s="500"/>
      <c r="E611" s="435"/>
      <c r="F611" s="41" t="s">
        <v>51</v>
      </c>
      <c r="G611" s="498"/>
      <c r="H611" s="45"/>
      <c r="I611" s="43" t="s">
        <v>24</v>
      </c>
      <c r="J611" s="43" t="s">
        <v>25</v>
      </c>
      <c r="K611" s="229">
        <v>68</v>
      </c>
      <c r="L611" s="229">
        <v>47</v>
      </c>
      <c r="M611" s="229">
        <v>54</v>
      </c>
      <c r="N611" s="44">
        <v>229</v>
      </c>
      <c r="O611" s="44">
        <v>226.66666666666666</v>
      </c>
    </row>
    <row r="612" spans="1:16">
      <c r="A612" s="38"/>
      <c r="B612" s="52"/>
      <c r="C612" s="52"/>
      <c r="D612" s="500"/>
      <c r="E612" s="435"/>
      <c r="F612" s="41" t="s">
        <v>52</v>
      </c>
      <c r="G612" s="498"/>
      <c r="H612" s="45"/>
      <c r="I612" s="43" t="s">
        <v>24</v>
      </c>
      <c r="J612" s="43" t="s">
        <v>25</v>
      </c>
      <c r="K612" s="229">
        <v>40</v>
      </c>
      <c r="L612" s="229">
        <v>67</v>
      </c>
      <c r="M612" s="229">
        <v>51</v>
      </c>
      <c r="N612" s="44">
        <v>228.33333333333334</v>
      </c>
      <c r="O612" s="44">
        <v>224.66666666666666</v>
      </c>
    </row>
    <row r="613" spans="1:16">
      <c r="A613" s="38"/>
      <c r="B613" s="52"/>
      <c r="C613" s="52"/>
      <c r="D613" s="500"/>
      <c r="E613" s="435">
        <v>325</v>
      </c>
      <c r="F613" s="41" t="s">
        <v>32</v>
      </c>
      <c r="G613" s="498"/>
      <c r="H613" s="62">
        <v>100</v>
      </c>
      <c r="I613" s="54" t="s">
        <v>25</v>
      </c>
      <c r="J613" s="54" t="s">
        <v>25</v>
      </c>
      <c r="K613" s="233">
        <v>37</v>
      </c>
      <c r="L613" s="233">
        <v>46</v>
      </c>
      <c r="M613" s="233">
        <v>18</v>
      </c>
      <c r="N613" s="44">
        <v>228</v>
      </c>
      <c r="O613" s="44">
        <v>223</v>
      </c>
      <c r="P613" s="261">
        <f>100*(N613*(K613+L613+M613)+N614*(K614+L614+M614))/(H613*1000)</f>
        <v>51.984000000000002</v>
      </c>
    </row>
    <row r="614" spans="1:16">
      <c r="A614" s="38"/>
      <c r="B614" s="52"/>
      <c r="C614" s="52"/>
      <c r="D614" s="500"/>
      <c r="E614" s="435"/>
      <c r="F614" s="41" t="s">
        <v>51</v>
      </c>
      <c r="G614" s="498"/>
      <c r="H614" s="62"/>
      <c r="I614" s="54" t="s">
        <v>25</v>
      </c>
      <c r="J614" s="54" t="s">
        <v>25</v>
      </c>
      <c r="K614" s="233">
        <v>43</v>
      </c>
      <c r="L614" s="233">
        <v>50</v>
      </c>
      <c r="M614" s="240">
        <v>34</v>
      </c>
      <c r="N614" s="44">
        <v>228</v>
      </c>
      <c r="O614" s="44">
        <v>221.66666666666666</v>
      </c>
    </row>
    <row r="615" spans="1:16">
      <c r="A615" s="38"/>
      <c r="B615" s="52"/>
      <c r="C615" s="52"/>
      <c r="D615" s="500"/>
      <c r="E615" s="435">
        <v>326</v>
      </c>
      <c r="F615" s="41" t="s">
        <v>49</v>
      </c>
      <c r="G615" s="498"/>
      <c r="H615" s="62">
        <v>63</v>
      </c>
      <c r="I615" s="54" t="s">
        <v>25</v>
      </c>
      <c r="J615" s="54" t="s">
        <v>25</v>
      </c>
      <c r="K615" s="233">
        <v>0</v>
      </c>
      <c r="L615" s="233">
        <v>3</v>
      </c>
      <c r="M615" s="233">
        <v>1</v>
      </c>
      <c r="N615" s="44">
        <v>224</v>
      </c>
      <c r="O615" s="44">
        <v>223.33333333333334</v>
      </c>
      <c r="P615" s="261">
        <f>100*(N615*(K615+L615+M615)+N616*(K616+L616+M616))/(H615*1000)</f>
        <v>3.5555555555555554</v>
      </c>
    </row>
    <row r="616" spans="1:16">
      <c r="A616" s="38"/>
      <c r="B616" s="52"/>
      <c r="C616" s="52"/>
      <c r="D616" s="500"/>
      <c r="E616" s="435"/>
      <c r="F616" s="41" t="s">
        <v>51</v>
      </c>
      <c r="G616" s="498"/>
      <c r="H616" s="62"/>
      <c r="I616" s="54" t="s">
        <v>25</v>
      </c>
      <c r="J616" s="54" t="s">
        <v>25</v>
      </c>
      <c r="K616" s="233">
        <v>0</v>
      </c>
      <c r="L616" s="233">
        <v>1</v>
      </c>
      <c r="M616" s="240">
        <v>5</v>
      </c>
      <c r="N616" s="44">
        <v>224</v>
      </c>
      <c r="O616" s="44">
        <v>223.66666666666666</v>
      </c>
    </row>
    <row r="617" spans="1:16">
      <c r="A617" s="38"/>
      <c r="B617" s="52"/>
      <c r="C617" s="52"/>
      <c r="D617" s="500"/>
      <c r="E617" s="435">
        <v>327</v>
      </c>
      <c r="F617" s="41" t="s">
        <v>54</v>
      </c>
      <c r="G617" s="498"/>
      <c r="H617" s="62">
        <v>63</v>
      </c>
      <c r="I617" s="54" t="s">
        <v>25</v>
      </c>
      <c r="J617" s="54" t="s">
        <v>25</v>
      </c>
      <c r="K617" s="233">
        <v>39</v>
      </c>
      <c r="L617" s="233">
        <v>21</v>
      </c>
      <c r="M617" s="233">
        <v>10</v>
      </c>
      <c r="N617" s="44">
        <v>216.66666666666666</v>
      </c>
      <c r="O617" s="44">
        <v>213.66666666666666</v>
      </c>
      <c r="P617" s="261">
        <f>100*(N617*(K617+L617+M617)+N618*(K618+L618+M618))/(H617*1000)</f>
        <v>44.804232804232804</v>
      </c>
    </row>
    <row r="618" spans="1:16">
      <c r="A618" s="38"/>
      <c r="B618" s="52"/>
      <c r="C618" s="52"/>
      <c r="D618" s="500"/>
      <c r="E618" s="435"/>
      <c r="F618" s="41" t="s">
        <v>51</v>
      </c>
      <c r="G618" s="498"/>
      <c r="H618" s="62"/>
      <c r="I618" s="54" t="s">
        <v>25</v>
      </c>
      <c r="J618" s="54" t="s">
        <v>25</v>
      </c>
      <c r="K618" s="233">
        <v>22</v>
      </c>
      <c r="L618" s="233">
        <v>15</v>
      </c>
      <c r="M618" s="240">
        <v>23</v>
      </c>
      <c r="N618" s="44">
        <v>217.66666666666666</v>
      </c>
      <c r="O618" s="44">
        <v>215.33333333333334</v>
      </c>
    </row>
    <row r="619" spans="1:16">
      <c r="A619" s="38"/>
      <c r="B619" s="52"/>
      <c r="C619" s="52"/>
      <c r="D619" s="500"/>
      <c r="E619" s="435">
        <v>328</v>
      </c>
      <c r="F619" s="41" t="s">
        <v>206</v>
      </c>
      <c r="G619" s="498"/>
      <c r="H619" s="62">
        <v>100</v>
      </c>
      <c r="I619" s="43" t="s">
        <v>24</v>
      </c>
      <c r="J619" s="43" t="s">
        <v>25</v>
      </c>
      <c r="K619" s="233">
        <v>26</v>
      </c>
      <c r="L619" s="233">
        <v>10</v>
      </c>
      <c r="M619" s="233">
        <v>16</v>
      </c>
      <c r="N619" s="44">
        <v>225.66666666666666</v>
      </c>
      <c r="O619" s="44">
        <v>214.66666666666666</v>
      </c>
      <c r="P619" s="261">
        <f>100*(N619*(K619+L619+M619)+N620*(K620+L620+M620)+N621*(K621+L621+M621))/(H619*1000)</f>
        <v>32.278999999999996</v>
      </c>
    </row>
    <row r="620" spans="1:16">
      <c r="A620" s="38"/>
      <c r="B620" s="52"/>
      <c r="C620" s="52"/>
      <c r="D620" s="500"/>
      <c r="E620" s="435"/>
      <c r="F620" s="41" t="s">
        <v>51</v>
      </c>
      <c r="G620" s="498"/>
      <c r="H620" s="45"/>
      <c r="I620" s="43" t="s">
        <v>24</v>
      </c>
      <c r="J620" s="43" t="s">
        <v>25</v>
      </c>
      <c r="K620" s="229">
        <v>7</v>
      </c>
      <c r="L620" s="229">
        <v>8</v>
      </c>
      <c r="M620" s="229">
        <v>8</v>
      </c>
      <c r="N620" s="44">
        <v>229</v>
      </c>
      <c r="O620" s="44">
        <v>225.33333333333334</v>
      </c>
    </row>
    <row r="621" spans="1:16" ht="15.75" thickBot="1">
      <c r="A621" s="38"/>
      <c r="B621" s="52"/>
      <c r="C621" s="52"/>
      <c r="D621" s="500"/>
      <c r="E621" s="435"/>
      <c r="F621" s="41" t="s">
        <v>52</v>
      </c>
      <c r="G621" s="498"/>
      <c r="H621" s="57"/>
      <c r="I621" s="17" t="s">
        <v>24</v>
      </c>
      <c r="J621" s="17" t="s">
        <v>25</v>
      </c>
      <c r="K621" s="231">
        <v>23</v>
      </c>
      <c r="L621" s="231">
        <v>21</v>
      </c>
      <c r="M621" s="231">
        <v>24</v>
      </c>
      <c r="N621" s="44">
        <v>224.66666666666666</v>
      </c>
      <c r="O621" s="58">
        <v>222.33333333333334</v>
      </c>
    </row>
    <row r="622" spans="1:16" ht="15" customHeight="1">
      <c r="A622" s="38"/>
      <c r="B622" s="52"/>
      <c r="C622" s="473" t="s">
        <v>207</v>
      </c>
      <c r="D622" s="490" t="s">
        <v>208</v>
      </c>
      <c r="E622" s="445">
        <v>329</v>
      </c>
      <c r="F622" s="41" t="s">
        <v>54</v>
      </c>
      <c r="G622" s="441" t="s">
        <v>208</v>
      </c>
      <c r="H622" s="35">
        <v>160</v>
      </c>
      <c r="I622" s="36" t="s">
        <v>25</v>
      </c>
      <c r="J622" s="36" t="s">
        <v>25</v>
      </c>
      <c r="K622" s="36">
        <v>11</v>
      </c>
      <c r="L622" s="36">
        <v>2</v>
      </c>
      <c r="M622" s="36">
        <v>9</v>
      </c>
      <c r="N622" s="37">
        <v>233.66666666666666</v>
      </c>
      <c r="O622" s="37">
        <v>230.66666666666666</v>
      </c>
      <c r="P622" s="261">
        <f>100*(N622*(K622+L622+M622)+N623*(K623+L623+M623))/(H622*1000)</f>
        <v>4.0916666666666668</v>
      </c>
    </row>
    <row r="623" spans="1:16">
      <c r="A623" s="38"/>
      <c r="B623" s="52"/>
      <c r="C623" s="473"/>
      <c r="D623" s="484"/>
      <c r="E623" s="446"/>
      <c r="F623" s="41" t="s">
        <v>71</v>
      </c>
      <c r="G623" s="442"/>
      <c r="H623" s="61"/>
      <c r="I623" s="43" t="s">
        <v>24</v>
      </c>
      <c r="J623" s="43" t="s">
        <v>24</v>
      </c>
      <c r="K623" s="17">
        <v>0</v>
      </c>
      <c r="L623" s="17">
        <v>1</v>
      </c>
      <c r="M623" s="17">
        <v>5</v>
      </c>
      <c r="N623" s="44">
        <v>234.33333333333334</v>
      </c>
      <c r="O623" s="44">
        <v>232.66666666666666</v>
      </c>
    </row>
    <row r="624" spans="1:16">
      <c r="A624" s="38"/>
      <c r="B624" s="52"/>
      <c r="C624" s="473"/>
      <c r="D624" s="484"/>
      <c r="E624" s="40">
        <v>331</v>
      </c>
      <c r="F624" s="41" t="s">
        <v>34</v>
      </c>
      <c r="G624" s="442"/>
      <c r="H624" s="42">
        <v>160</v>
      </c>
      <c r="I624" s="43" t="s">
        <v>25</v>
      </c>
      <c r="J624" s="43" t="s">
        <v>25</v>
      </c>
      <c r="K624" s="43">
        <v>20</v>
      </c>
      <c r="L624" s="43">
        <v>31</v>
      </c>
      <c r="M624" s="43">
        <v>47</v>
      </c>
      <c r="N624" s="44">
        <v>237.33333333333334</v>
      </c>
      <c r="O624" s="44">
        <v>230.33333333333334</v>
      </c>
      <c r="P624" s="261">
        <f>100*(N624*(K624+L624+M624))/(H624*1000)</f>
        <v>14.536666666666669</v>
      </c>
    </row>
    <row r="625" spans="1:16">
      <c r="A625" s="38"/>
      <c r="B625" s="52"/>
      <c r="C625" s="473"/>
      <c r="D625" s="484"/>
      <c r="E625" s="435">
        <v>332</v>
      </c>
      <c r="F625" s="41" t="s">
        <v>55</v>
      </c>
      <c r="G625" s="442"/>
      <c r="H625" s="42">
        <v>250</v>
      </c>
      <c r="I625" s="43" t="s">
        <v>25</v>
      </c>
      <c r="J625" s="43" t="s">
        <v>25</v>
      </c>
      <c r="K625" s="43">
        <v>80</v>
      </c>
      <c r="L625" s="43">
        <v>50</v>
      </c>
      <c r="M625" s="43">
        <v>74</v>
      </c>
      <c r="N625" s="44">
        <v>237</v>
      </c>
      <c r="O625" s="44">
        <v>230.33333333333334</v>
      </c>
      <c r="P625" s="261">
        <f>100*(N625*(K625+L625+M625)+N626*(K626+L626+M626))/(H625*1000)</f>
        <v>20.838933333333337</v>
      </c>
    </row>
    <row r="626" spans="1:16">
      <c r="A626" s="38"/>
      <c r="B626" s="52"/>
      <c r="C626" s="473"/>
      <c r="D626" s="484"/>
      <c r="E626" s="435"/>
      <c r="F626" s="41" t="s">
        <v>71</v>
      </c>
      <c r="G626" s="442"/>
      <c r="H626" s="61"/>
      <c r="I626" s="43" t="s">
        <v>24</v>
      </c>
      <c r="J626" s="43" t="s">
        <v>24</v>
      </c>
      <c r="K626" s="17">
        <v>14</v>
      </c>
      <c r="L626" s="17">
        <v>1</v>
      </c>
      <c r="M626" s="17">
        <v>1</v>
      </c>
      <c r="N626" s="44">
        <v>234.33333333333334</v>
      </c>
      <c r="O626" s="44">
        <v>232</v>
      </c>
    </row>
    <row r="627" spans="1:16">
      <c r="A627" s="38"/>
      <c r="B627" s="52"/>
      <c r="C627" s="473"/>
      <c r="D627" s="484"/>
      <c r="E627" s="40">
        <v>333</v>
      </c>
      <c r="F627" s="41" t="s">
        <v>157</v>
      </c>
      <c r="G627" s="442"/>
      <c r="H627" s="42">
        <v>160</v>
      </c>
      <c r="I627" s="43" t="s">
        <v>24</v>
      </c>
      <c r="J627" s="43" t="s">
        <v>24</v>
      </c>
      <c r="K627" s="43">
        <v>20</v>
      </c>
      <c r="L627" s="43">
        <v>1</v>
      </c>
      <c r="M627" s="43">
        <v>22</v>
      </c>
      <c r="N627" s="44">
        <v>235.33333333333334</v>
      </c>
      <c r="O627" s="44">
        <v>227.66666666666666</v>
      </c>
      <c r="P627" s="261">
        <f>100*(N627*(K627+L627+M627))/(H627*1000)</f>
        <v>6.3245833333333339</v>
      </c>
    </row>
    <row r="628" spans="1:16">
      <c r="A628" s="38"/>
      <c r="B628" s="52"/>
      <c r="C628" s="473"/>
      <c r="D628" s="484"/>
      <c r="E628" s="435">
        <v>334</v>
      </c>
      <c r="F628" s="41" t="s">
        <v>158</v>
      </c>
      <c r="G628" s="442"/>
      <c r="H628" s="126">
        <v>100</v>
      </c>
      <c r="I628" s="119" t="s">
        <v>24</v>
      </c>
      <c r="J628" s="119" t="s">
        <v>25</v>
      </c>
      <c r="K628" s="119">
        <v>11</v>
      </c>
      <c r="L628" s="119">
        <v>19</v>
      </c>
      <c r="M628" s="119">
        <v>21</v>
      </c>
      <c r="N628" s="44">
        <v>230.33333333333334</v>
      </c>
      <c r="O628" s="44">
        <v>226.66666666666666</v>
      </c>
      <c r="P628" s="261">
        <f>100*(N628*(K628+L628+M628)+N629*(K629+L629+M629))/(H628*1000)</f>
        <v>15.496333333333334</v>
      </c>
    </row>
    <row r="629" spans="1:16" ht="15.75" thickBot="1">
      <c r="A629" s="38"/>
      <c r="B629" s="52"/>
      <c r="C629" s="473"/>
      <c r="D629" s="485"/>
      <c r="E629" s="435"/>
      <c r="F629" s="41" t="s">
        <v>71</v>
      </c>
      <c r="G629" s="450"/>
      <c r="H629" s="46"/>
      <c r="I629" s="47" t="s">
        <v>24</v>
      </c>
      <c r="J629" s="127" t="s">
        <v>24</v>
      </c>
      <c r="K629" s="186">
        <v>14</v>
      </c>
      <c r="L629" s="186">
        <v>1</v>
      </c>
      <c r="M629" s="186">
        <v>1</v>
      </c>
      <c r="N629" s="48">
        <v>234.33333333333334</v>
      </c>
      <c r="O629" s="48">
        <v>225.66666666666666</v>
      </c>
    </row>
    <row r="630" spans="1:16" ht="18.95" customHeight="1">
      <c r="A630" s="38"/>
      <c r="B630" s="52"/>
      <c r="C630" s="52"/>
      <c r="D630" s="490" t="s">
        <v>209</v>
      </c>
      <c r="E630" s="435">
        <v>335</v>
      </c>
      <c r="F630" s="41" t="s">
        <v>23</v>
      </c>
      <c r="G630" s="441" t="s">
        <v>209</v>
      </c>
      <c r="H630" s="51">
        <v>100</v>
      </c>
      <c r="I630" s="129" t="s">
        <v>25</v>
      </c>
      <c r="J630" s="130" t="s">
        <v>25</v>
      </c>
      <c r="K630" s="155">
        <v>40</v>
      </c>
      <c r="L630" s="54">
        <v>36</v>
      </c>
      <c r="M630" s="54">
        <v>22</v>
      </c>
      <c r="N630" s="55">
        <v>237</v>
      </c>
      <c r="O630" s="55">
        <v>231.33333333333334</v>
      </c>
      <c r="P630" s="261">
        <f>100*(N630*(K630+L630+M630)+N631*(K631+L631+M631)+N632*(K632+L632+M632))/(H630*1000)</f>
        <v>48.4191</v>
      </c>
    </row>
    <row r="631" spans="1:16" ht="18.95" customHeight="1">
      <c r="A631" s="38"/>
      <c r="B631" s="52"/>
      <c r="C631" s="52"/>
      <c r="D631" s="484"/>
      <c r="E631" s="435"/>
      <c r="F631" s="41" t="s">
        <v>51</v>
      </c>
      <c r="G631" s="442"/>
      <c r="H631" s="42"/>
      <c r="I631" s="129" t="s">
        <v>25</v>
      </c>
      <c r="J631" s="131" t="s">
        <v>25</v>
      </c>
      <c r="K631" s="161">
        <v>23</v>
      </c>
      <c r="L631" s="43">
        <v>47</v>
      </c>
      <c r="M631" s="43">
        <v>15</v>
      </c>
      <c r="N631" s="44">
        <v>237</v>
      </c>
      <c r="O631" s="44">
        <v>231</v>
      </c>
    </row>
    <row r="632" spans="1:16" ht="18.95" customHeight="1">
      <c r="A632" s="38"/>
      <c r="B632" s="52"/>
      <c r="C632" s="52"/>
      <c r="D632" s="484"/>
      <c r="E632" s="435"/>
      <c r="F632" s="41" t="s">
        <v>52</v>
      </c>
      <c r="G632" s="442"/>
      <c r="H632" s="61"/>
      <c r="I632" s="132" t="s">
        <v>25</v>
      </c>
      <c r="J632" s="131" t="s">
        <v>25</v>
      </c>
      <c r="K632" s="177">
        <v>1</v>
      </c>
      <c r="L632" s="17">
        <v>0.3</v>
      </c>
      <c r="M632" s="17">
        <v>20</v>
      </c>
      <c r="N632" s="44">
        <v>237</v>
      </c>
      <c r="O632" s="58">
        <v>235</v>
      </c>
    </row>
    <row r="633" spans="1:16" ht="18.95" customHeight="1" thickBot="1">
      <c r="A633" s="38"/>
      <c r="B633" s="52"/>
      <c r="C633" s="52"/>
      <c r="D633" s="485"/>
      <c r="E633" s="40">
        <v>336</v>
      </c>
      <c r="F633" s="41" t="s">
        <v>72</v>
      </c>
      <c r="G633" s="450"/>
      <c r="H633" s="61">
        <v>100</v>
      </c>
      <c r="I633" s="17" t="s">
        <v>25</v>
      </c>
      <c r="J633" s="119" t="s">
        <v>25</v>
      </c>
      <c r="K633" s="17">
        <v>0.3</v>
      </c>
      <c r="L633" s="17">
        <v>0.3</v>
      </c>
      <c r="M633" s="17">
        <v>0.3</v>
      </c>
      <c r="N633" s="58">
        <v>222.66666666666666</v>
      </c>
      <c r="O633" s="58">
        <v>221.66666666666666</v>
      </c>
      <c r="P633" s="261">
        <f>100*(N633*(K633+L633+M633))/(H633*1000)</f>
        <v>0.20039999999999997</v>
      </c>
    </row>
    <row r="634" spans="1:16" ht="15.75" thickBot="1">
      <c r="A634" s="38"/>
      <c r="B634" s="52"/>
      <c r="C634" s="52"/>
      <c r="D634" s="133" t="s">
        <v>210</v>
      </c>
      <c r="E634" s="40">
        <v>337</v>
      </c>
      <c r="F634" s="41" t="s">
        <v>23</v>
      </c>
      <c r="G634" s="134" t="s">
        <v>210</v>
      </c>
      <c r="H634" s="65">
        <v>100</v>
      </c>
      <c r="I634" s="66" t="s">
        <v>25</v>
      </c>
      <c r="J634" s="66" t="s">
        <v>25</v>
      </c>
      <c r="K634" s="66">
        <v>4</v>
      </c>
      <c r="L634" s="66">
        <v>8</v>
      </c>
      <c r="M634" s="66">
        <v>4</v>
      </c>
      <c r="N634" s="67">
        <v>234.33333333333334</v>
      </c>
      <c r="O634" s="67">
        <v>234</v>
      </c>
      <c r="P634" s="261">
        <f t="shared" ref="P634" si="55">100*(N634*(K634+L634+M634))/(H634*1000)</f>
        <v>3.7493333333333339</v>
      </c>
    </row>
    <row r="635" spans="1:16" ht="15" customHeight="1">
      <c r="A635" s="38"/>
      <c r="B635" s="52"/>
      <c r="C635" s="52"/>
      <c r="D635" s="490" t="s">
        <v>211</v>
      </c>
      <c r="E635" s="435">
        <v>338</v>
      </c>
      <c r="F635" s="41" t="s">
        <v>49</v>
      </c>
      <c r="G635" s="441" t="s">
        <v>211</v>
      </c>
      <c r="H635" s="126">
        <v>160</v>
      </c>
      <c r="I635" s="119" t="s">
        <v>25</v>
      </c>
      <c r="J635" s="119" t="s">
        <v>25</v>
      </c>
      <c r="K635" s="119">
        <v>20</v>
      </c>
      <c r="L635" s="119">
        <v>73</v>
      </c>
      <c r="M635" s="119">
        <v>15</v>
      </c>
      <c r="N635" s="55">
        <v>233.66666666666666</v>
      </c>
      <c r="O635" s="55">
        <v>226.66666666666666</v>
      </c>
      <c r="P635" s="261">
        <f>100*(N635*(K635+L635+M635)+N636*(K636+L636+M636))/(H635*1000)</f>
        <v>25.397500000000001</v>
      </c>
    </row>
    <row r="636" spans="1:16">
      <c r="A636" s="38"/>
      <c r="B636" s="52"/>
      <c r="C636" s="52"/>
      <c r="D636" s="484"/>
      <c r="E636" s="435"/>
      <c r="F636" s="41" t="s">
        <v>197</v>
      </c>
      <c r="G636" s="442"/>
      <c r="H636" s="42"/>
      <c r="I636" s="43" t="s">
        <v>25</v>
      </c>
      <c r="J636" s="43" t="s">
        <v>25</v>
      </c>
      <c r="K636" s="43">
        <v>5</v>
      </c>
      <c r="L636" s="43">
        <v>23</v>
      </c>
      <c r="M636" s="43">
        <v>38</v>
      </c>
      <c r="N636" s="44">
        <v>233.33333333333334</v>
      </c>
      <c r="O636" s="44">
        <v>224.33333333333334</v>
      </c>
    </row>
    <row r="637" spans="1:16">
      <c r="A637" s="38"/>
      <c r="B637" s="52"/>
      <c r="C637" s="52"/>
      <c r="D637" s="484"/>
      <c r="E637" s="435">
        <v>339</v>
      </c>
      <c r="F637" s="41" t="s">
        <v>32</v>
      </c>
      <c r="G637" s="442"/>
      <c r="H637" s="126">
        <v>100</v>
      </c>
      <c r="I637" s="119" t="s">
        <v>25</v>
      </c>
      <c r="J637" s="119" t="s">
        <v>25</v>
      </c>
      <c r="K637" s="119">
        <v>4</v>
      </c>
      <c r="L637" s="119">
        <v>18</v>
      </c>
      <c r="M637" s="119">
        <v>12</v>
      </c>
      <c r="N637" s="44">
        <v>234.33333333333334</v>
      </c>
      <c r="O637" s="44">
        <v>232.33333333333334</v>
      </c>
      <c r="P637" s="261">
        <f>100*(N637*(K637+L637+M637)+N638*(K638+L638+M638))/(H637*1000)</f>
        <v>13.591333333333335</v>
      </c>
    </row>
    <row r="638" spans="1:16" ht="15.75" thickBot="1">
      <c r="A638" s="38"/>
      <c r="B638" s="52"/>
      <c r="C638" s="52"/>
      <c r="D638" s="484"/>
      <c r="E638" s="445"/>
      <c r="F638" s="41" t="s">
        <v>30</v>
      </c>
      <c r="G638" s="442"/>
      <c r="H638" s="61"/>
      <c r="I638" s="17" t="s">
        <v>25</v>
      </c>
      <c r="J638" s="17" t="s">
        <v>25</v>
      </c>
      <c r="K638" s="17">
        <v>3</v>
      </c>
      <c r="L638" s="17">
        <v>16</v>
      </c>
      <c r="M638" s="17">
        <v>5</v>
      </c>
      <c r="N638" s="58">
        <v>234.33333333333334</v>
      </c>
      <c r="O638" s="58">
        <v>233.66666666666666</v>
      </c>
    </row>
    <row r="639" spans="1:16" ht="15" customHeight="1">
      <c r="A639" s="38"/>
      <c r="B639" s="52"/>
      <c r="C639" s="38"/>
      <c r="D639" s="433" t="s">
        <v>212</v>
      </c>
      <c r="E639" s="445">
        <v>340</v>
      </c>
      <c r="F639" s="41" t="s">
        <v>37</v>
      </c>
      <c r="G639" s="496" t="s">
        <v>212</v>
      </c>
      <c r="H639" s="135">
        <v>160</v>
      </c>
      <c r="I639" s="36" t="s">
        <v>24</v>
      </c>
      <c r="J639" s="36" t="s">
        <v>24</v>
      </c>
      <c r="K639" s="36">
        <v>24</v>
      </c>
      <c r="L639" s="36">
        <v>4</v>
      </c>
      <c r="M639" s="36">
        <v>7</v>
      </c>
      <c r="N639" s="37">
        <v>196.33333333333334</v>
      </c>
      <c r="O639" s="37">
        <v>191.66666666666666</v>
      </c>
      <c r="P639" s="261">
        <f>100*(N639*(K639+L639+M639)+N640*(K640+L640+M640))/(H639*1000)</f>
        <v>8.0858333333333334</v>
      </c>
    </row>
    <row r="640" spans="1:16">
      <c r="A640" s="38"/>
      <c r="B640" s="52"/>
      <c r="C640" s="38"/>
      <c r="D640" s="433"/>
      <c r="E640" s="446"/>
      <c r="F640" s="41" t="s">
        <v>71</v>
      </c>
      <c r="G640" s="496"/>
      <c r="H640" s="136"/>
      <c r="I640" s="43" t="s">
        <v>24</v>
      </c>
      <c r="J640" s="43" t="s">
        <v>24</v>
      </c>
      <c r="K640" s="43">
        <v>10</v>
      </c>
      <c r="L640" s="43">
        <v>5</v>
      </c>
      <c r="M640" s="43">
        <v>16</v>
      </c>
      <c r="N640" s="44">
        <v>195.66666666666666</v>
      </c>
      <c r="O640" s="44">
        <v>194.33333333333334</v>
      </c>
    </row>
    <row r="641" spans="1:16">
      <c r="A641" s="38"/>
      <c r="B641" s="52"/>
      <c r="C641" s="38"/>
      <c r="D641" s="137" t="s">
        <v>213</v>
      </c>
      <c r="E641" s="40">
        <v>341</v>
      </c>
      <c r="F641" s="41" t="s">
        <v>166</v>
      </c>
      <c r="G641" s="138" t="s">
        <v>213</v>
      </c>
      <c r="H641" s="136">
        <v>160</v>
      </c>
      <c r="I641" s="43" t="s">
        <v>25</v>
      </c>
      <c r="J641" s="43" t="s">
        <v>25</v>
      </c>
      <c r="K641" s="43">
        <v>5</v>
      </c>
      <c r="L641" s="43">
        <v>9</v>
      </c>
      <c r="M641" s="43">
        <v>19</v>
      </c>
      <c r="N641" s="44">
        <v>234</v>
      </c>
      <c r="O641" s="44">
        <v>231</v>
      </c>
      <c r="P641" s="261">
        <f t="shared" ref="P641:P642" si="56">100*(N641*(K641+L641+M641))/(H641*1000)</f>
        <v>4.8262499999999999</v>
      </c>
    </row>
    <row r="642" spans="1:16" ht="25.5" customHeight="1" thickBot="1">
      <c r="A642" s="38"/>
      <c r="B642" s="52"/>
      <c r="C642" s="38"/>
      <c r="D642" s="137"/>
      <c r="E642" s="40">
        <v>342</v>
      </c>
      <c r="F642" s="41" t="s">
        <v>35</v>
      </c>
      <c r="G642" s="138"/>
      <c r="H642" s="139">
        <v>160</v>
      </c>
      <c r="I642" s="47" t="s">
        <v>25</v>
      </c>
      <c r="J642" s="47" t="s">
        <v>25</v>
      </c>
      <c r="K642" s="47">
        <v>8</v>
      </c>
      <c r="L642" s="47">
        <v>5</v>
      </c>
      <c r="M642" s="47">
        <v>7</v>
      </c>
      <c r="N642" s="48">
        <v>229</v>
      </c>
      <c r="O642" s="48">
        <v>226.66666666666666</v>
      </c>
      <c r="P642" s="261">
        <f t="shared" si="56"/>
        <v>2.8624999999999998</v>
      </c>
    </row>
    <row r="643" spans="1:16" ht="15" customHeight="1">
      <c r="A643" s="38"/>
      <c r="B643" s="52"/>
      <c r="C643" s="52"/>
      <c r="D643" s="484" t="s">
        <v>214</v>
      </c>
      <c r="E643" s="446">
        <v>343</v>
      </c>
      <c r="F643" s="41" t="s">
        <v>31</v>
      </c>
      <c r="G643" s="442" t="s">
        <v>214</v>
      </c>
      <c r="H643" s="51">
        <v>250</v>
      </c>
      <c r="I643" s="54" t="s">
        <v>25</v>
      </c>
      <c r="J643" s="54" t="s">
        <v>38</v>
      </c>
      <c r="K643" s="54">
        <v>40</v>
      </c>
      <c r="L643" s="54">
        <v>17</v>
      </c>
      <c r="M643" s="54">
        <v>3</v>
      </c>
      <c r="N643" s="55">
        <v>238</v>
      </c>
      <c r="O643" s="55">
        <v>232.33333333333334</v>
      </c>
      <c r="P643" s="261">
        <f>100*(N643*(K643+L643+M643)+N644*(K644+L644+M644))/(H643*1000)</f>
        <v>13.148</v>
      </c>
    </row>
    <row r="644" spans="1:16">
      <c r="A644" s="38"/>
      <c r="B644" s="52"/>
      <c r="C644" s="52"/>
      <c r="D644" s="484"/>
      <c r="E644" s="435"/>
      <c r="F644" s="41" t="s">
        <v>51</v>
      </c>
      <c r="G644" s="442"/>
      <c r="H644" s="42"/>
      <c r="I644" s="43" t="s">
        <v>25</v>
      </c>
      <c r="J644" s="43" t="s">
        <v>38</v>
      </c>
      <c r="K644" s="43">
        <v>40</v>
      </c>
      <c r="L644" s="43">
        <v>20</v>
      </c>
      <c r="M644" s="43">
        <v>18</v>
      </c>
      <c r="N644" s="44">
        <v>238.33333333333334</v>
      </c>
      <c r="O644" s="44">
        <v>230</v>
      </c>
    </row>
    <row r="645" spans="1:16">
      <c r="A645" s="38"/>
      <c r="B645" s="52"/>
      <c r="C645" s="52"/>
      <c r="D645" s="484"/>
      <c r="E645" s="435">
        <v>344</v>
      </c>
      <c r="F645" s="41" t="s">
        <v>26</v>
      </c>
      <c r="G645" s="442"/>
      <c r="H645" s="42">
        <v>400</v>
      </c>
      <c r="I645" s="43" t="s">
        <v>25</v>
      </c>
      <c r="J645" s="43" t="s">
        <v>38</v>
      </c>
      <c r="K645" s="43">
        <v>17</v>
      </c>
      <c r="L645" s="43">
        <v>10</v>
      </c>
      <c r="M645" s="43">
        <v>7</v>
      </c>
      <c r="N645" s="44">
        <v>235.66666666666666</v>
      </c>
      <c r="O645" s="44">
        <v>231</v>
      </c>
      <c r="P645" s="261">
        <f>100*(N645*(K645+L645+M645)+N646*(K646+L646+M646)+N647*(K647+L647+M647))/(H645*1000)</f>
        <v>7.2298333333333327</v>
      </c>
    </row>
    <row r="646" spans="1:16">
      <c r="A646" s="38"/>
      <c r="B646" s="52"/>
      <c r="C646" s="52"/>
      <c r="D646" s="484"/>
      <c r="E646" s="435"/>
      <c r="F646" s="41" t="s">
        <v>51</v>
      </c>
      <c r="G646" s="442"/>
      <c r="H646" s="42"/>
      <c r="I646" s="43" t="s">
        <v>25</v>
      </c>
      <c r="J646" s="43" t="s">
        <v>38</v>
      </c>
      <c r="K646" s="43">
        <v>9</v>
      </c>
      <c r="L646" s="43">
        <v>3</v>
      </c>
      <c r="M646" s="43">
        <v>4</v>
      </c>
      <c r="N646" s="44">
        <v>236</v>
      </c>
      <c r="O646" s="44">
        <v>232</v>
      </c>
    </row>
    <row r="647" spans="1:16">
      <c r="A647" s="38"/>
      <c r="B647" s="52"/>
      <c r="C647" s="52"/>
      <c r="D647" s="484"/>
      <c r="E647" s="435"/>
      <c r="F647" s="41" t="s">
        <v>52</v>
      </c>
      <c r="G647" s="442"/>
      <c r="H647" s="42"/>
      <c r="I647" s="43" t="s">
        <v>25</v>
      </c>
      <c r="J647" s="43" t="s">
        <v>38</v>
      </c>
      <c r="K647" s="54">
        <v>20</v>
      </c>
      <c r="L647" s="54">
        <v>36</v>
      </c>
      <c r="M647" s="54">
        <v>17</v>
      </c>
      <c r="N647" s="44">
        <v>234.66666666666666</v>
      </c>
      <c r="O647" s="44">
        <v>229.33333333333334</v>
      </c>
    </row>
    <row r="648" spans="1:16">
      <c r="A648" s="38"/>
      <c r="B648" s="52"/>
      <c r="C648" s="52"/>
      <c r="D648" s="484"/>
      <c r="E648" s="435">
        <v>345</v>
      </c>
      <c r="F648" s="41" t="s">
        <v>49</v>
      </c>
      <c r="G648" s="442"/>
      <c r="H648" s="42">
        <v>400</v>
      </c>
      <c r="I648" s="43" t="s">
        <v>25</v>
      </c>
      <c r="J648" s="43" t="s">
        <v>38</v>
      </c>
      <c r="K648" s="43">
        <v>37</v>
      </c>
      <c r="L648" s="43">
        <v>42</v>
      </c>
      <c r="M648" s="43">
        <v>35</v>
      </c>
      <c r="N648" s="44">
        <v>239</v>
      </c>
      <c r="O648" s="44">
        <v>229</v>
      </c>
      <c r="P648" s="261">
        <f>100*(N648*(K648+L648+M648)+N649*(K649+L649+M649))/(H648*1000)</f>
        <v>10.749499999999999</v>
      </c>
    </row>
    <row r="649" spans="1:16">
      <c r="A649" s="38"/>
      <c r="B649" s="52"/>
      <c r="C649" s="52"/>
      <c r="D649" s="484"/>
      <c r="E649" s="435"/>
      <c r="F649" s="41" t="s">
        <v>51</v>
      </c>
      <c r="G649" s="442"/>
      <c r="H649" s="42"/>
      <c r="I649" s="43" t="s">
        <v>25</v>
      </c>
      <c r="J649" s="43" t="s">
        <v>38</v>
      </c>
      <c r="K649" s="43">
        <v>30</v>
      </c>
      <c r="L649" s="43">
        <v>29</v>
      </c>
      <c r="M649" s="43">
        <v>7</v>
      </c>
      <c r="N649" s="44">
        <v>238.66666666666666</v>
      </c>
      <c r="O649" s="44">
        <v>232</v>
      </c>
    </row>
    <row r="650" spans="1:16" ht="15.75" thickBot="1">
      <c r="A650" s="38"/>
      <c r="B650" s="52"/>
      <c r="C650" s="52"/>
      <c r="D650" s="485"/>
      <c r="E650" s="40">
        <v>346</v>
      </c>
      <c r="F650" s="41" t="s">
        <v>28</v>
      </c>
      <c r="G650" s="450"/>
      <c r="H650" s="46">
        <v>160</v>
      </c>
      <c r="I650" s="47" t="s">
        <v>25</v>
      </c>
      <c r="J650" s="47" t="s">
        <v>38</v>
      </c>
      <c r="K650" s="47">
        <v>38</v>
      </c>
      <c r="L650" s="47">
        <v>54</v>
      </c>
      <c r="M650" s="47">
        <v>37</v>
      </c>
      <c r="N650" s="48">
        <v>227.33333333333334</v>
      </c>
      <c r="O650" s="48">
        <v>215.66666666666666</v>
      </c>
      <c r="P650" s="261">
        <f t="shared" ref="P650:P651" si="57">100*(N650*(K650+L650+M650))/(H650*1000)</f>
        <v>18.328749999999999</v>
      </c>
    </row>
    <row r="651" spans="1:16" ht="15.75" customHeight="1" thickBot="1">
      <c r="A651" s="38"/>
      <c r="B651" s="52"/>
      <c r="C651" s="32"/>
      <c r="D651" s="89"/>
      <c r="E651" s="40">
        <v>347</v>
      </c>
      <c r="F651" s="41" t="s">
        <v>23</v>
      </c>
      <c r="G651" s="494" t="s">
        <v>215</v>
      </c>
      <c r="H651" s="60">
        <v>100</v>
      </c>
      <c r="I651" s="36" t="s">
        <v>25</v>
      </c>
      <c r="J651" s="36" t="s">
        <v>38</v>
      </c>
      <c r="K651" s="232">
        <v>17</v>
      </c>
      <c r="L651" s="232">
        <v>1</v>
      </c>
      <c r="M651" s="232">
        <v>27</v>
      </c>
      <c r="N651" s="44">
        <v>249.33333333333334</v>
      </c>
      <c r="O651" s="37">
        <v>246.33333333333334</v>
      </c>
      <c r="P651" s="261">
        <f t="shared" si="57"/>
        <v>11.22</v>
      </c>
    </row>
    <row r="652" spans="1:16" ht="15.75" thickBot="1">
      <c r="A652" s="38"/>
      <c r="B652" s="52"/>
      <c r="C652" s="32"/>
      <c r="D652" s="89"/>
      <c r="E652" s="445">
        <v>348</v>
      </c>
      <c r="F652" s="41" t="s">
        <v>37</v>
      </c>
      <c r="G652" s="451"/>
      <c r="H652" s="45">
        <v>100</v>
      </c>
      <c r="I652" s="43" t="s">
        <v>25</v>
      </c>
      <c r="J652" s="43" t="s">
        <v>38</v>
      </c>
      <c r="K652" s="229">
        <v>30</v>
      </c>
      <c r="L652" s="229">
        <v>20</v>
      </c>
      <c r="M652" s="229">
        <v>18</v>
      </c>
      <c r="N652" s="44">
        <v>235.33333333333334</v>
      </c>
      <c r="O652" s="44">
        <v>232</v>
      </c>
      <c r="P652" s="261">
        <f>100*(N652*(K652+L652+M652)+N653*(K653+L653+M653))/(H652*1000)</f>
        <v>33.01166666666667</v>
      </c>
    </row>
    <row r="653" spans="1:16" ht="15.75" thickBot="1">
      <c r="A653" s="38"/>
      <c r="B653" s="52"/>
      <c r="C653" s="32"/>
      <c r="D653" s="89"/>
      <c r="E653" s="446"/>
      <c r="F653" s="41" t="s">
        <v>71</v>
      </c>
      <c r="G653" s="451"/>
      <c r="H653" s="45"/>
      <c r="I653" s="43" t="s">
        <v>25</v>
      </c>
      <c r="J653" s="43" t="s">
        <v>38</v>
      </c>
      <c r="K653" s="229">
        <v>34</v>
      </c>
      <c r="L653" s="229">
        <v>15</v>
      </c>
      <c r="M653" s="229">
        <v>24</v>
      </c>
      <c r="N653" s="44">
        <v>233</v>
      </c>
      <c r="O653" s="44">
        <v>224.33333333333334</v>
      </c>
    </row>
    <row r="654" spans="1:16" ht="15.75" thickBot="1">
      <c r="A654" s="38"/>
      <c r="B654" s="52"/>
      <c r="C654" s="32"/>
      <c r="D654" s="89"/>
      <c r="E654" s="445">
        <v>349</v>
      </c>
      <c r="F654" s="41" t="s">
        <v>26</v>
      </c>
      <c r="G654" s="451"/>
      <c r="H654" s="45">
        <v>250</v>
      </c>
      <c r="I654" s="43" t="s">
        <v>25</v>
      </c>
      <c r="J654" s="43" t="s">
        <v>38</v>
      </c>
      <c r="K654" s="229">
        <v>23</v>
      </c>
      <c r="L654" s="229">
        <v>13</v>
      </c>
      <c r="M654" s="229">
        <v>20</v>
      </c>
      <c r="N654" s="44">
        <v>237.66666666666666</v>
      </c>
      <c r="O654" s="44">
        <v>232</v>
      </c>
      <c r="P654" s="261">
        <f>100*(N654*(K654+L654+M654)+N655*(K655+L655+M655)+N656*(K656+L656+M656))/(H654*1000)</f>
        <v>15.218666666666666</v>
      </c>
    </row>
    <row r="655" spans="1:16" ht="15.75" thickBot="1">
      <c r="A655" s="38"/>
      <c r="B655" s="52"/>
      <c r="C655" s="32"/>
      <c r="D655" s="89"/>
      <c r="E655" s="449"/>
      <c r="F655" s="41" t="s">
        <v>71</v>
      </c>
      <c r="G655" s="451"/>
      <c r="H655" s="45"/>
      <c r="I655" s="43" t="s">
        <v>25</v>
      </c>
      <c r="J655" s="43" t="s">
        <v>38</v>
      </c>
      <c r="K655" s="229">
        <v>26</v>
      </c>
      <c r="L655" s="229">
        <v>27</v>
      </c>
      <c r="M655" s="229">
        <v>7</v>
      </c>
      <c r="N655" s="44">
        <v>238</v>
      </c>
      <c r="O655" s="44">
        <v>234</v>
      </c>
    </row>
    <row r="656" spans="1:16" ht="15.75" thickBot="1">
      <c r="A656" s="38"/>
      <c r="B656" s="52"/>
      <c r="C656" s="32"/>
      <c r="D656" s="89"/>
      <c r="E656" s="446"/>
      <c r="F656" s="41" t="s">
        <v>87</v>
      </c>
      <c r="G656" s="451"/>
      <c r="H656" s="45"/>
      <c r="I656" s="43" t="s">
        <v>25</v>
      </c>
      <c r="J656" s="43" t="s">
        <v>38</v>
      </c>
      <c r="K656" s="229">
        <v>28</v>
      </c>
      <c r="L656" s="229">
        <v>8</v>
      </c>
      <c r="M656" s="229">
        <v>8</v>
      </c>
      <c r="N656" s="44">
        <v>237.66666666666666</v>
      </c>
      <c r="O656" s="44">
        <v>234</v>
      </c>
    </row>
    <row r="657" spans="1:16" ht="15.75" thickBot="1">
      <c r="A657" s="38"/>
      <c r="B657" s="52"/>
      <c r="C657" s="32"/>
      <c r="D657" s="89"/>
      <c r="E657" s="445">
        <v>350</v>
      </c>
      <c r="F657" s="41" t="s">
        <v>28</v>
      </c>
      <c r="G657" s="451"/>
      <c r="H657" s="45">
        <v>250</v>
      </c>
      <c r="I657" s="43" t="s">
        <v>25</v>
      </c>
      <c r="J657" s="43" t="s">
        <v>38</v>
      </c>
      <c r="K657" s="229">
        <v>1</v>
      </c>
      <c r="L657" s="229">
        <v>1</v>
      </c>
      <c r="M657" s="229">
        <v>2</v>
      </c>
      <c r="N657" s="44">
        <v>227</v>
      </c>
      <c r="O657" s="44">
        <v>226.66666666666666</v>
      </c>
      <c r="P657" s="261">
        <f>100*(N657*(K657+L657+M657)+N658*(K658+L658+M658))/(H657*1000)</f>
        <v>2.9056000000000002</v>
      </c>
    </row>
    <row r="658" spans="1:16" ht="15.75" thickBot="1">
      <c r="A658" s="38"/>
      <c r="B658" s="52"/>
      <c r="C658" s="32"/>
      <c r="D658" s="89"/>
      <c r="E658" s="446"/>
      <c r="F658" s="41" t="s">
        <v>71</v>
      </c>
      <c r="G658" s="451"/>
      <c r="H658" s="57"/>
      <c r="I658" s="17" t="s">
        <v>25</v>
      </c>
      <c r="J658" s="17" t="s">
        <v>38</v>
      </c>
      <c r="K658" s="231">
        <v>4</v>
      </c>
      <c r="L658" s="231">
        <v>7</v>
      </c>
      <c r="M658" s="231">
        <v>17</v>
      </c>
      <c r="N658" s="58">
        <v>227</v>
      </c>
      <c r="O658" s="58">
        <v>223</v>
      </c>
    </row>
    <row r="659" spans="1:16" ht="15" customHeight="1">
      <c r="A659" s="38"/>
      <c r="B659" s="451"/>
      <c r="C659" s="38"/>
      <c r="D659" s="140"/>
      <c r="E659" s="445">
        <v>351</v>
      </c>
      <c r="F659" s="41" t="s">
        <v>33</v>
      </c>
      <c r="G659" s="451"/>
      <c r="H659" s="35">
        <v>160</v>
      </c>
      <c r="I659" s="36" t="s">
        <v>25</v>
      </c>
      <c r="J659" s="36" t="s">
        <v>38</v>
      </c>
      <c r="K659" s="36">
        <v>21</v>
      </c>
      <c r="L659" s="36">
        <v>21</v>
      </c>
      <c r="M659" s="36">
        <v>25</v>
      </c>
      <c r="N659" s="37">
        <v>239.66666666666666</v>
      </c>
      <c r="O659" s="37">
        <v>229.66666666666666</v>
      </c>
      <c r="P659" s="261">
        <f>100*(N659*(K659+L659+M659)+N660*(K660+L660+M660))/(H659*1000)</f>
        <v>24.844791666666666</v>
      </c>
    </row>
    <row r="660" spans="1:16">
      <c r="A660" s="38"/>
      <c r="B660" s="451"/>
      <c r="C660" s="52"/>
      <c r="D660" s="3"/>
      <c r="E660" s="446"/>
      <c r="F660" s="41" t="s">
        <v>71</v>
      </c>
      <c r="G660" s="451"/>
      <c r="H660" s="45"/>
      <c r="I660" s="43" t="s">
        <v>25</v>
      </c>
      <c r="J660" s="43" t="s">
        <v>38</v>
      </c>
      <c r="K660" s="229">
        <v>36</v>
      </c>
      <c r="L660" s="229">
        <v>38</v>
      </c>
      <c r="M660" s="229">
        <v>25</v>
      </c>
      <c r="N660" s="44">
        <v>239.33333333333334</v>
      </c>
      <c r="O660" s="44">
        <v>229</v>
      </c>
    </row>
    <row r="661" spans="1:16" ht="15.75" thickBot="1">
      <c r="A661" s="38"/>
      <c r="B661" s="451"/>
      <c r="C661" s="38"/>
      <c r="D661" s="19"/>
      <c r="E661" s="40">
        <v>352</v>
      </c>
      <c r="F661" s="41" t="s">
        <v>54</v>
      </c>
      <c r="G661" s="495"/>
      <c r="H661" s="84">
        <v>100</v>
      </c>
      <c r="I661" s="63" t="s">
        <v>25</v>
      </c>
      <c r="J661" s="63" t="s">
        <v>38</v>
      </c>
      <c r="K661" s="63">
        <v>4</v>
      </c>
      <c r="L661" s="63">
        <v>1</v>
      </c>
      <c r="M661" s="63">
        <v>6</v>
      </c>
      <c r="N661" s="48">
        <v>240.66666666666666</v>
      </c>
      <c r="O661" s="83">
        <v>237</v>
      </c>
      <c r="P661" s="261">
        <f t="shared" ref="P661" si="58">100*(N661*(K661+L661+M661))/(H661*1000)</f>
        <v>2.6473333333333331</v>
      </c>
    </row>
    <row r="662" spans="1:16" ht="15" customHeight="1">
      <c r="A662" s="38"/>
      <c r="B662" s="451"/>
      <c r="C662" s="38"/>
      <c r="D662" s="141"/>
      <c r="E662" s="491">
        <v>353</v>
      </c>
      <c r="F662" s="41" t="s">
        <v>23</v>
      </c>
      <c r="G662" s="486" t="s">
        <v>216</v>
      </c>
      <c r="H662" s="142">
        <v>160</v>
      </c>
      <c r="I662" s="119" t="s">
        <v>25</v>
      </c>
      <c r="J662" s="119" t="s">
        <v>38</v>
      </c>
      <c r="K662" s="238">
        <v>7</v>
      </c>
      <c r="L662" s="238">
        <v>5</v>
      </c>
      <c r="M662" s="238">
        <v>13</v>
      </c>
      <c r="N662" s="55">
        <v>250.33333333333334</v>
      </c>
      <c r="O662" s="30">
        <v>241</v>
      </c>
      <c r="P662" s="261">
        <f>100*(N662*(K662+L662+M662)+N663*(K663+L663+M663)+N664*(K664+L664+M664))/(H662*1000)</f>
        <v>11.334791666666668</v>
      </c>
    </row>
    <row r="663" spans="1:16">
      <c r="A663" s="38"/>
      <c r="B663" s="451"/>
      <c r="C663" s="38"/>
      <c r="D663" s="488"/>
      <c r="E663" s="492"/>
      <c r="F663" s="41" t="s">
        <v>51</v>
      </c>
      <c r="G663" s="487"/>
      <c r="H663" s="45">
        <v>160</v>
      </c>
      <c r="I663" s="43" t="s">
        <v>25</v>
      </c>
      <c r="J663" s="43" t="s">
        <v>38</v>
      </c>
      <c r="K663" s="229">
        <v>5</v>
      </c>
      <c r="L663" s="229">
        <v>23</v>
      </c>
      <c r="M663" s="229">
        <v>4</v>
      </c>
      <c r="N663" s="44">
        <v>237.66666666666666</v>
      </c>
      <c r="O663" s="44">
        <v>233</v>
      </c>
    </row>
    <row r="664" spans="1:16" ht="15.75" thickBot="1">
      <c r="A664" s="38"/>
      <c r="B664" s="451"/>
      <c r="C664" s="38"/>
      <c r="D664" s="489"/>
      <c r="E664" s="493"/>
      <c r="F664" s="41" t="s">
        <v>52</v>
      </c>
      <c r="G664" s="487"/>
      <c r="H664" s="61"/>
      <c r="I664" s="17" t="s">
        <v>25</v>
      </c>
      <c r="J664" s="17" t="s">
        <v>38</v>
      </c>
      <c r="K664" s="17">
        <v>3</v>
      </c>
      <c r="L664" s="17">
        <v>8</v>
      </c>
      <c r="M664" s="17">
        <v>7</v>
      </c>
      <c r="N664" s="58">
        <v>237.33333333333334</v>
      </c>
      <c r="O664" s="58">
        <v>231</v>
      </c>
    </row>
    <row r="665" spans="1:16" ht="15.75" thickBot="1">
      <c r="A665" s="143"/>
      <c r="B665" s="144"/>
      <c r="C665" s="144"/>
      <c r="D665" s="19"/>
      <c r="E665" s="40">
        <v>354</v>
      </c>
      <c r="F665" s="41" t="s">
        <v>217</v>
      </c>
      <c r="G665" s="469" t="s">
        <v>218</v>
      </c>
      <c r="H665" s="145">
        <v>100</v>
      </c>
      <c r="I665" s="66" t="s">
        <v>25</v>
      </c>
      <c r="J665" s="66" t="s">
        <v>38</v>
      </c>
      <c r="K665" s="66">
        <v>10.1</v>
      </c>
      <c r="L665" s="66">
        <v>18</v>
      </c>
      <c r="M665" s="66">
        <v>12.3</v>
      </c>
      <c r="N665" s="67">
        <v>234.33333333333334</v>
      </c>
      <c r="O665" s="67">
        <v>225.33333333333334</v>
      </c>
      <c r="P665" s="261">
        <f t="shared" ref="P665" si="59">100*(N665*(K665+L665+M665))/(H665*1000)</f>
        <v>9.4670666666666676</v>
      </c>
    </row>
    <row r="666" spans="1:16">
      <c r="A666" s="143"/>
      <c r="B666" s="144"/>
      <c r="C666" s="144"/>
      <c r="D666" s="448"/>
      <c r="E666" s="435">
        <v>355</v>
      </c>
      <c r="F666" s="41" t="s">
        <v>219</v>
      </c>
      <c r="G666" s="470"/>
      <c r="H666" s="51">
        <v>100</v>
      </c>
      <c r="I666" s="54" t="s">
        <v>25</v>
      </c>
      <c r="J666" s="54" t="s">
        <v>38</v>
      </c>
      <c r="K666" s="54">
        <v>0</v>
      </c>
      <c r="L666" s="54">
        <v>0.1</v>
      </c>
      <c r="M666" s="54">
        <v>0.3</v>
      </c>
      <c r="N666" s="55">
        <v>236.33333333333334</v>
      </c>
      <c r="O666" s="55">
        <v>231.33333333333334</v>
      </c>
      <c r="P666" s="261">
        <f>100*(N666*(K666+L666+M666)+N667*(K667+L667+M667))/(H666*1000)</f>
        <v>2.4848666666666661</v>
      </c>
    </row>
    <row r="667" spans="1:16">
      <c r="A667" s="143"/>
      <c r="B667" s="144"/>
      <c r="C667" s="144"/>
      <c r="D667" s="478"/>
      <c r="E667" s="435"/>
      <c r="F667" s="41" t="s">
        <v>99</v>
      </c>
      <c r="G667" s="470"/>
      <c r="H667" s="42"/>
      <c r="I667" s="43" t="s">
        <v>25</v>
      </c>
      <c r="J667" s="43" t="s">
        <v>38</v>
      </c>
      <c r="K667" s="43">
        <v>3.5</v>
      </c>
      <c r="L667" s="43">
        <v>4.7</v>
      </c>
      <c r="M667" s="43">
        <v>1.9</v>
      </c>
      <c r="N667" s="44">
        <v>236.66666666666666</v>
      </c>
      <c r="O667" s="44">
        <v>229.33333333333334</v>
      </c>
    </row>
    <row r="668" spans="1:16" ht="15.75" thickBot="1">
      <c r="A668" s="143"/>
      <c r="B668" s="144"/>
      <c r="C668" s="144"/>
      <c r="D668" s="146"/>
      <c r="E668" s="40">
        <v>356</v>
      </c>
      <c r="F668" s="41" t="s">
        <v>220</v>
      </c>
      <c r="G668" s="471"/>
      <c r="H668" s="46">
        <v>250</v>
      </c>
      <c r="I668" s="47" t="s">
        <v>25</v>
      </c>
      <c r="J668" s="47" t="s">
        <v>38</v>
      </c>
      <c r="K668" s="47">
        <v>95</v>
      </c>
      <c r="L668" s="47">
        <v>102</v>
      </c>
      <c r="M668" s="47">
        <v>115</v>
      </c>
      <c r="N668" s="48">
        <v>235</v>
      </c>
      <c r="O668" s="48">
        <v>225.66666666666666</v>
      </c>
      <c r="P668" s="261">
        <f t="shared" ref="P668:P671" si="60">100*(N668*(K668+L668+M668))/(H668*1000)</f>
        <v>29.327999999999999</v>
      </c>
    </row>
    <row r="669" spans="1:16" ht="15" customHeight="1">
      <c r="A669" s="74"/>
      <c r="B669" s="93"/>
      <c r="C669" s="147" t="s">
        <v>221</v>
      </c>
      <c r="D669" s="148" t="s">
        <v>222</v>
      </c>
      <c r="E669" s="40">
        <v>357</v>
      </c>
      <c r="F669" s="41" t="s">
        <v>31</v>
      </c>
      <c r="G669" s="97" t="s">
        <v>222</v>
      </c>
      <c r="H669" s="60">
        <v>100</v>
      </c>
      <c r="I669" s="36" t="s">
        <v>25</v>
      </c>
      <c r="J669" s="36" t="s">
        <v>25</v>
      </c>
      <c r="K669" s="241">
        <v>12</v>
      </c>
      <c r="L669" s="241">
        <v>13.4</v>
      </c>
      <c r="M669" s="241">
        <v>8.9</v>
      </c>
      <c r="N669" s="37">
        <v>242.66666666666666</v>
      </c>
      <c r="O669" s="37">
        <v>225.66666666666666</v>
      </c>
      <c r="P669" s="261">
        <f t="shared" si="60"/>
        <v>8.3234666666666648</v>
      </c>
    </row>
    <row r="670" spans="1:16" ht="15.75" thickBot="1">
      <c r="A670" s="75"/>
      <c r="B670" s="93"/>
      <c r="C670" s="149"/>
      <c r="D670" s="150" t="s">
        <v>223</v>
      </c>
      <c r="E670" s="40">
        <v>358</v>
      </c>
      <c r="F670" s="41" t="s">
        <v>59</v>
      </c>
      <c r="G670" s="151" t="s">
        <v>223</v>
      </c>
      <c r="H670" s="50">
        <v>100</v>
      </c>
      <c r="I670" s="47" t="s">
        <v>25</v>
      </c>
      <c r="J670" s="47" t="s">
        <v>25</v>
      </c>
      <c r="K670" s="242">
        <v>2.8</v>
      </c>
      <c r="L670" s="242">
        <v>0.4</v>
      </c>
      <c r="M670" s="242">
        <v>5.2</v>
      </c>
      <c r="N670" s="48">
        <v>246.33333333333334</v>
      </c>
      <c r="O670" s="48">
        <v>224.66666666666666</v>
      </c>
      <c r="P670" s="261">
        <f t="shared" si="60"/>
        <v>2.0692000000000004</v>
      </c>
    </row>
    <row r="671" spans="1:16" ht="15.75" thickBot="1">
      <c r="A671" s="75"/>
      <c r="B671" s="93"/>
      <c r="C671" s="149"/>
      <c r="D671" s="19"/>
      <c r="E671" s="40">
        <v>359</v>
      </c>
      <c r="F671" s="41" t="s">
        <v>220</v>
      </c>
      <c r="G671" s="152"/>
      <c r="H671" s="84">
        <v>160</v>
      </c>
      <c r="I671" s="63" t="s">
        <v>25</v>
      </c>
      <c r="J671" s="63" t="s">
        <v>38</v>
      </c>
      <c r="K671" s="63">
        <v>0.5</v>
      </c>
      <c r="L671" s="63">
        <v>0.3</v>
      </c>
      <c r="M671" s="63">
        <v>1.2</v>
      </c>
      <c r="N671" s="83">
        <v>230</v>
      </c>
      <c r="O671" s="83">
        <v>226</v>
      </c>
      <c r="P671" s="261">
        <f t="shared" si="60"/>
        <v>0.28749999999999998</v>
      </c>
    </row>
    <row r="672" spans="1:16" ht="15.75" customHeight="1" thickBot="1">
      <c r="A672" s="75"/>
      <c r="B672" s="93"/>
      <c r="C672" s="149"/>
      <c r="D672" s="140" t="s">
        <v>224</v>
      </c>
      <c r="E672" s="445">
        <v>360</v>
      </c>
      <c r="F672" s="41" t="s">
        <v>220</v>
      </c>
      <c r="G672" s="469" t="s">
        <v>224</v>
      </c>
      <c r="H672" s="35">
        <v>180</v>
      </c>
      <c r="I672" s="36" t="s">
        <v>25</v>
      </c>
      <c r="J672" s="36" t="s">
        <v>38</v>
      </c>
      <c r="K672" s="36">
        <v>0.1</v>
      </c>
      <c r="L672" s="36">
        <v>0.3</v>
      </c>
      <c r="M672" s="36">
        <v>0.2</v>
      </c>
      <c r="N672" s="37">
        <v>228.66666666666666</v>
      </c>
      <c r="O672" s="37">
        <v>224</v>
      </c>
      <c r="P672" s="261">
        <f>100*(N672*(K672+L672+M672)+N673*(K673+L673+M673))/(H672*1000)</f>
        <v>0.15244444444444447</v>
      </c>
    </row>
    <row r="673" spans="1:16" ht="15.75" thickBot="1">
      <c r="A673" s="75"/>
      <c r="B673" s="93"/>
      <c r="C673" s="149"/>
      <c r="D673" s="140" t="s">
        <v>224</v>
      </c>
      <c r="E673" s="446"/>
      <c r="F673" s="41" t="s">
        <v>117</v>
      </c>
      <c r="G673" s="470"/>
      <c r="H673" s="42"/>
      <c r="I673" s="43" t="s">
        <v>25</v>
      </c>
      <c r="J673" s="43" t="s">
        <v>38</v>
      </c>
      <c r="K673" s="43">
        <v>0.2</v>
      </c>
      <c r="L673" s="43">
        <v>0</v>
      </c>
      <c r="M673" s="43">
        <v>0.4</v>
      </c>
      <c r="N673" s="44">
        <v>228.66666666666666</v>
      </c>
      <c r="O673" s="44">
        <v>220.66666666666666</v>
      </c>
    </row>
    <row r="674" spans="1:16" ht="15.75" thickBot="1">
      <c r="A674" s="75"/>
      <c r="B674" s="93"/>
      <c r="C674" s="149"/>
      <c r="D674" s="140" t="s">
        <v>224</v>
      </c>
      <c r="E674" s="445">
        <v>361</v>
      </c>
      <c r="F674" s="41" t="s">
        <v>225</v>
      </c>
      <c r="G674" s="470"/>
      <c r="H674" s="42">
        <v>160</v>
      </c>
      <c r="I674" s="43" t="s">
        <v>25</v>
      </c>
      <c r="J674" s="43" t="s">
        <v>38</v>
      </c>
      <c r="K674" s="43">
        <v>0.2</v>
      </c>
      <c r="L674" s="43">
        <v>3.1</v>
      </c>
      <c r="M674" s="43">
        <v>0.1</v>
      </c>
      <c r="N674" s="44">
        <v>229</v>
      </c>
      <c r="O674" s="44">
        <v>220.66666666666666</v>
      </c>
      <c r="P674" s="261">
        <f>100*(N674*(K674+L674+M674)+N675*(K675+L675+M675)+N676*(K676+L676+M676))/(H674*1000)</f>
        <v>1.201875</v>
      </c>
    </row>
    <row r="675" spans="1:16" ht="15.75" thickBot="1">
      <c r="A675" s="75"/>
      <c r="B675" s="93"/>
      <c r="C675" s="149"/>
      <c r="D675" s="140" t="s">
        <v>224</v>
      </c>
      <c r="E675" s="449"/>
      <c r="F675" s="41" t="s">
        <v>64</v>
      </c>
      <c r="G675" s="470"/>
      <c r="H675" s="42"/>
      <c r="I675" s="43" t="s">
        <v>25</v>
      </c>
      <c r="J675" s="43" t="s">
        <v>38</v>
      </c>
      <c r="K675" s="43">
        <v>0.3</v>
      </c>
      <c r="L675" s="43">
        <v>2.5</v>
      </c>
      <c r="M675" s="43">
        <v>0.4</v>
      </c>
      <c r="N675" s="44">
        <v>229</v>
      </c>
      <c r="O675" s="44">
        <v>221</v>
      </c>
    </row>
    <row r="676" spans="1:16" ht="15.75" thickBot="1">
      <c r="A676" s="75"/>
      <c r="B676" s="93"/>
      <c r="C676" s="149"/>
      <c r="D676" s="140" t="s">
        <v>224</v>
      </c>
      <c r="E676" s="446"/>
      <c r="F676" s="41" t="s">
        <v>87</v>
      </c>
      <c r="G676" s="470"/>
      <c r="H676" s="42"/>
      <c r="I676" s="43" t="s">
        <v>25</v>
      </c>
      <c r="J676" s="43" t="s">
        <v>38</v>
      </c>
      <c r="K676" s="43">
        <v>0.6</v>
      </c>
      <c r="L676" s="43">
        <v>0.4</v>
      </c>
      <c r="M676" s="43">
        <v>0.8</v>
      </c>
      <c r="N676" s="44">
        <v>228.66666666666666</v>
      </c>
      <c r="O676" s="44">
        <v>220</v>
      </c>
    </row>
    <row r="677" spans="1:16" ht="15.75" thickBot="1">
      <c r="A677" s="75"/>
      <c r="B677" s="93"/>
      <c r="C677" s="149"/>
      <c r="D677" s="140" t="s">
        <v>224</v>
      </c>
      <c r="E677" s="40">
        <v>362</v>
      </c>
      <c r="F677" s="41" t="s">
        <v>226</v>
      </c>
      <c r="G677" s="471"/>
      <c r="H677" s="46">
        <v>50</v>
      </c>
      <c r="I677" s="47" t="s">
        <v>25</v>
      </c>
      <c r="J677" s="47" t="s">
        <v>38</v>
      </c>
      <c r="K677" s="47">
        <v>0</v>
      </c>
      <c r="L677" s="47">
        <v>0.1</v>
      </c>
      <c r="M677" s="47">
        <v>0.2</v>
      </c>
      <c r="N677" s="48">
        <v>225.66666666666666</v>
      </c>
      <c r="O677" s="48">
        <v>222</v>
      </c>
      <c r="P677" s="261">
        <f t="shared" ref="P677" si="61">100*(N677*(K677+L677+M677))/(H677*1000)</f>
        <v>0.13539999999999999</v>
      </c>
    </row>
    <row r="678" spans="1:16">
      <c r="A678" s="75"/>
      <c r="B678" s="93"/>
      <c r="C678" s="149"/>
      <c r="D678" s="153" t="s">
        <v>227</v>
      </c>
      <c r="E678" s="445">
        <v>363</v>
      </c>
      <c r="F678" s="41" t="s">
        <v>23</v>
      </c>
      <c r="G678" s="97" t="s">
        <v>227</v>
      </c>
      <c r="H678" s="35">
        <v>100</v>
      </c>
      <c r="I678" s="113" t="s">
        <v>25</v>
      </c>
      <c r="J678" s="113" t="s">
        <v>25</v>
      </c>
      <c r="K678" s="241">
        <v>12.8</v>
      </c>
      <c r="L678" s="241">
        <v>12.6</v>
      </c>
      <c r="M678" s="241">
        <v>0.5</v>
      </c>
      <c r="N678" s="37">
        <v>229.33333333333334</v>
      </c>
      <c r="O678" s="37">
        <v>225</v>
      </c>
      <c r="P678" s="261">
        <f>100*(N678*(K678+L678+M678)+N679*(K679+L679+M679))/(H678*1000)</f>
        <v>10.022533333333332</v>
      </c>
    </row>
    <row r="679" spans="1:16">
      <c r="A679" s="75"/>
      <c r="B679" s="93"/>
      <c r="C679" s="149"/>
      <c r="D679" s="154"/>
      <c r="E679" s="446"/>
      <c r="F679" s="41" t="s">
        <v>71</v>
      </c>
      <c r="G679" s="99"/>
      <c r="H679" s="42"/>
      <c r="I679" s="155" t="s">
        <v>25</v>
      </c>
      <c r="J679" s="155" t="s">
        <v>38</v>
      </c>
      <c r="K679" s="243">
        <v>9.9</v>
      </c>
      <c r="L679" s="243">
        <v>0.72</v>
      </c>
      <c r="M679" s="243">
        <v>6.68</v>
      </c>
      <c r="N679" s="44">
        <v>236</v>
      </c>
      <c r="O679" s="44">
        <v>227</v>
      </c>
    </row>
    <row r="680" spans="1:16">
      <c r="A680" s="75"/>
      <c r="B680" s="93"/>
      <c r="C680" s="149"/>
      <c r="D680" s="154"/>
      <c r="E680" s="445">
        <v>364</v>
      </c>
      <c r="F680" s="41" t="s">
        <v>59</v>
      </c>
      <c r="G680" s="99"/>
      <c r="H680" s="42">
        <v>100</v>
      </c>
      <c r="I680" s="155" t="s">
        <v>24</v>
      </c>
      <c r="J680" s="155" t="s">
        <v>24</v>
      </c>
      <c r="K680" s="243">
        <v>0.53</v>
      </c>
      <c r="L680" s="243">
        <v>0.09</v>
      </c>
      <c r="M680" s="243">
        <v>0</v>
      </c>
      <c r="N680" s="44">
        <v>234</v>
      </c>
      <c r="O680" s="44">
        <v>230</v>
      </c>
      <c r="P680" s="261">
        <f>100*(N680*(K680+L680+M680)+N681*(K681+L681+M681))/(H680*1000)</f>
        <v>2.7892800000000002</v>
      </c>
    </row>
    <row r="681" spans="1:16" ht="15.75" thickBot="1">
      <c r="A681" s="75"/>
      <c r="B681" s="93"/>
      <c r="C681" s="149"/>
      <c r="D681" s="156"/>
      <c r="E681" s="446"/>
      <c r="F681" s="41" t="s">
        <v>71</v>
      </c>
      <c r="G681" s="102"/>
      <c r="H681" s="46"/>
      <c r="I681" s="157" t="s">
        <v>24</v>
      </c>
      <c r="J681" s="157" t="s">
        <v>24</v>
      </c>
      <c r="K681" s="242">
        <v>11.3</v>
      </c>
      <c r="L681" s="242">
        <v>0</v>
      </c>
      <c r="M681" s="242">
        <v>0</v>
      </c>
      <c r="N681" s="48">
        <v>234</v>
      </c>
      <c r="O681" s="48">
        <v>226</v>
      </c>
    </row>
    <row r="682" spans="1:16" ht="15" customHeight="1">
      <c r="A682" s="75"/>
      <c r="B682" s="93"/>
      <c r="C682" s="149"/>
      <c r="D682" s="158" t="s">
        <v>218</v>
      </c>
      <c r="E682" s="445">
        <v>365</v>
      </c>
      <c r="F682" s="41" t="s">
        <v>219</v>
      </c>
      <c r="G682" s="97" t="s">
        <v>218</v>
      </c>
      <c r="H682" s="51">
        <v>100</v>
      </c>
      <c r="I682" s="155" t="s">
        <v>24</v>
      </c>
      <c r="J682" s="155" t="s">
        <v>25</v>
      </c>
      <c r="K682" s="54">
        <v>0.4</v>
      </c>
      <c r="L682" s="54">
        <v>0.7</v>
      </c>
      <c r="M682" s="54">
        <v>0.3</v>
      </c>
      <c r="N682" s="55">
        <v>237.66666666666666</v>
      </c>
      <c r="O682" s="55">
        <v>230</v>
      </c>
      <c r="P682" s="261">
        <f>100*(N682*(K682+L682+M682)+N683*(K683+L683+M683))/(H682*1000)</f>
        <v>1.1645666666666665</v>
      </c>
    </row>
    <row r="683" spans="1:16">
      <c r="A683" s="75"/>
      <c r="B683" s="93"/>
      <c r="C683" s="149"/>
      <c r="D683" s="159"/>
      <c r="E683" s="446"/>
      <c r="F683" s="41" t="s">
        <v>71</v>
      </c>
      <c r="G683" s="99"/>
      <c r="H683" s="42"/>
      <c r="I683" s="155" t="s">
        <v>25</v>
      </c>
      <c r="J683" s="155" t="s">
        <v>25</v>
      </c>
      <c r="K683" s="43">
        <v>0.1</v>
      </c>
      <c r="L683" s="43">
        <v>0.1</v>
      </c>
      <c r="M683" s="43">
        <v>3.3</v>
      </c>
      <c r="N683" s="44">
        <v>237.66666666666666</v>
      </c>
      <c r="O683" s="44">
        <v>229</v>
      </c>
    </row>
    <row r="684" spans="1:16" ht="15.75" thickBot="1">
      <c r="A684" s="75"/>
      <c r="B684" s="93"/>
      <c r="C684" s="149"/>
      <c r="D684" s="159"/>
      <c r="E684" s="40">
        <v>366</v>
      </c>
      <c r="F684" s="41" t="s">
        <v>220</v>
      </c>
      <c r="G684" s="99"/>
      <c r="H684" s="46">
        <v>100</v>
      </c>
      <c r="I684" s="157" t="s">
        <v>25</v>
      </c>
      <c r="J684" s="157" t="s">
        <v>25</v>
      </c>
      <c r="K684" s="47">
        <v>0</v>
      </c>
      <c r="L684" s="47">
        <v>0.1</v>
      </c>
      <c r="M684" s="47">
        <v>2.2000000000000002</v>
      </c>
      <c r="N684" s="48">
        <v>237</v>
      </c>
      <c r="O684" s="48">
        <v>230</v>
      </c>
      <c r="P684" s="261">
        <f t="shared" ref="P684" si="62">100*(N684*(K684+L684+M684))/(H684*1000)</f>
        <v>0.54510000000000003</v>
      </c>
    </row>
    <row r="685" spans="1:16">
      <c r="A685" s="75"/>
      <c r="B685" s="93"/>
      <c r="C685" s="149"/>
      <c r="D685" s="159"/>
      <c r="E685" s="445">
        <v>367</v>
      </c>
      <c r="F685" s="41" t="s">
        <v>33</v>
      </c>
      <c r="G685" s="99"/>
      <c r="H685" s="35">
        <v>160</v>
      </c>
      <c r="I685" s="36" t="s">
        <v>25</v>
      </c>
      <c r="J685" s="36" t="s">
        <v>25</v>
      </c>
      <c r="K685" s="243">
        <v>0.3</v>
      </c>
      <c r="L685" s="243">
        <v>0.6</v>
      </c>
      <c r="M685" s="243">
        <v>14</v>
      </c>
      <c r="N685" s="37">
        <v>241.33333333333334</v>
      </c>
      <c r="O685" s="37">
        <v>224</v>
      </c>
      <c r="P685" s="261">
        <f>100*(N685*(K685+L685+M685)+N686*(K686+L686+M686))/(H685*1000)</f>
        <v>6.5552916666666672</v>
      </c>
    </row>
    <row r="686" spans="1:16">
      <c r="A686" s="75"/>
      <c r="B686" s="93"/>
      <c r="C686" s="149"/>
      <c r="D686" s="159"/>
      <c r="E686" s="446"/>
      <c r="F686" s="41" t="s">
        <v>71</v>
      </c>
      <c r="G686" s="99"/>
      <c r="H686" s="42"/>
      <c r="I686" s="43" t="s">
        <v>25</v>
      </c>
      <c r="J686" s="43" t="s">
        <v>25</v>
      </c>
      <c r="K686" s="243">
        <v>17.3</v>
      </c>
      <c r="L686" s="243">
        <v>11</v>
      </c>
      <c r="M686" s="243">
        <v>0.3</v>
      </c>
      <c r="N686" s="44">
        <v>241</v>
      </c>
      <c r="O686" s="44">
        <v>221.66666666666666</v>
      </c>
    </row>
    <row r="687" spans="1:16">
      <c r="A687" s="75"/>
      <c r="B687" s="93"/>
      <c r="C687" s="149"/>
      <c r="D687" s="159"/>
      <c r="E687" s="445">
        <v>368</v>
      </c>
      <c r="F687" s="41" t="s">
        <v>54</v>
      </c>
      <c r="G687" s="99"/>
      <c r="H687" s="42">
        <v>160</v>
      </c>
      <c r="I687" s="43" t="s">
        <v>25</v>
      </c>
      <c r="J687" s="43" t="s">
        <v>25</v>
      </c>
      <c r="K687" s="243">
        <v>0.7</v>
      </c>
      <c r="L687" s="243">
        <v>24.3</v>
      </c>
      <c r="M687" s="243">
        <v>15.1</v>
      </c>
      <c r="N687" s="44">
        <v>243</v>
      </c>
      <c r="O687" s="44">
        <v>224.33333333333334</v>
      </c>
      <c r="P687" s="261">
        <f>100*(N687*(K687+L687+M687)+N688*(K688+L688+M688)+N689*(K689+L689+M689))/(H687*1000)</f>
        <v>11.540662500000002</v>
      </c>
    </row>
    <row r="688" spans="1:16">
      <c r="A688" s="75"/>
      <c r="B688" s="93"/>
      <c r="C688" s="149"/>
      <c r="D688" s="159"/>
      <c r="E688" s="449"/>
      <c r="F688" s="41" t="s">
        <v>71</v>
      </c>
      <c r="G688" s="99"/>
      <c r="H688" s="42"/>
      <c r="I688" s="43" t="s">
        <v>25</v>
      </c>
      <c r="J688" s="43" t="s">
        <v>25</v>
      </c>
      <c r="K688" s="243">
        <v>2.4</v>
      </c>
      <c r="L688" s="243">
        <v>2.6</v>
      </c>
      <c r="M688" s="243">
        <v>0.49</v>
      </c>
      <c r="N688" s="44">
        <v>244.66666666666666</v>
      </c>
      <c r="O688" s="44">
        <v>221</v>
      </c>
    </row>
    <row r="689" spans="1:16">
      <c r="A689" s="75"/>
      <c r="B689" s="93"/>
      <c r="C689" s="149"/>
      <c r="D689" s="159"/>
      <c r="E689" s="449"/>
      <c r="F689" s="41" t="s">
        <v>87</v>
      </c>
      <c r="G689" s="99"/>
      <c r="H689" s="42"/>
      <c r="I689" s="43" t="s">
        <v>25</v>
      </c>
      <c r="J689" s="43" t="s">
        <v>25</v>
      </c>
      <c r="K689" s="243">
        <v>15.5</v>
      </c>
      <c r="L689" s="243">
        <v>13.8</v>
      </c>
      <c r="M689" s="243">
        <v>0.69</v>
      </c>
      <c r="N689" s="44">
        <v>246</v>
      </c>
      <c r="O689" s="44">
        <v>226.33333333333334</v>
      </c>
    </row>
    <row r="690" spans="1:16">
      <c r="A690" s="75"/>
      <c r="B690" s="93"/>
      <c r="C690" s="149"/>
      <c r="D690" s="159"/>
      <c r="E690" s="445">
        <v>369</v>
      </c>
      <c r="F690" s="41" t="s">
        <v>34</v>
      </c>
      <c r="G690" s="99"/>
      <c r="H690" s="42">
        <v>160</v>
      </c>
      <c r="I690" s="43" t="s">
        <v>25</v>
      </c>
      <c r="J690" s="43" t="s">
        <v>25</v>
      </c>
      <c r="K690" s="243">
        <v>13.9</v>
      </c>
      <c r="L690" s="243">
        <v>20.399999999999999</v>
      </c>
      <c r="M690" s="243">
        <v>14.8</v>
      </c>
      <c r="N690" s="44">
        <v>236</v>
      </c>
      <c r="O690" s="44">
        <v>225</v>
      </c>
      <c r="P690" s="261">
        <f>100*(N690*(K690+L690+M690)+N691*(K691+L691+M691))/(H690*1000)</f>
        <v>12.295291666666667</v>
      </c>
    </row>
    <row r="691" spans="1:16">
      <c r="A691" s="75"/>
      <c r="B691" s="93"/>
      <c r="C691" s="149"/>
      <c r="D691" s="159"/>
      <c r="E691" s="446"/>
      <c r="F691" s="41" t="s">
        <v>71</v>
      </c>
      <c r="G691" s="99"/>
      <c r="H691" s="42"/>
      <c r="I691" s="43" t="s">
        <v>25</v>
      </c>
      <c r="J691" s="43" t="s">
        <v>25</v>
      </c>
      <c r="K691" s="243">
        <v>15.3</v>
      </c>
      <c r="L691" s="243">
        <v>11.4</v>
      </c>
      <c r="M691" s="243">
        <v>7.9</v>
      </c>
      <c r="N691" s="44">
        <v>233.66666666666666</v>
      </c>
      <c r="O691" s="44">
        <v>229</v>
      </c>
    </row>
    <row r="692" spans="1:16">
      <c r="A692" s="75"/>
      <c r="B692" s="93"/>
      <c r="C692" s="149"/>
      <c r="D692" s="159"/>
      <c r="E692" s="445">
        <v>370</v>
      </c>
      <c r="F692" s="41" t="s">
        <v>55</v>
      </c>
      <c r="G692" s="99"/>
      <c r="H692" s="42">
        <v>160</v>
      </c>
      <c r="I692" s="43" t="s">
        <v>25</v>
      </c>
      <c r="J692" s="43" t="s">
        <v>25</v>
      </c>
      <c r="K692" s="243">
        <v>2.9</v>
      </c>
      <c r="L692" s="243">
        <v>21.1</v>
      </c>
      <c r="M692" s="243">
        <v>6.3</v>
      </c>
      <c r="N692" s="44">
        <v>231.66666666666666</v>
      </c>
      <c r="O692" s="44">
        <v>220.66666666666666</v>
      </c>
      <c r="P692" s="261">
        <f>100*(N692*(K692+L692+M692)+N693*(K693+L693+M693))/(H692*1000)</f>
        <v>6.6636875</v>
      </c>
    </row>
    <row r="693" spans="1:16">
      <c r="A693" s="75"/>
      <c r="B693" s="93"/>
      <c r="C693" s="149"/>
      <c r="D693" s="159"/>
      <c r="E693" s="446"/>
      <c r="F693" s="41" t="s">
        <v>71</v>
      </c>
      <c r="G693" s="99"/>
      <c r="H693" s="42"/>
      <c r="I693" s="43" t="s">
        <v>25</v>
      </c>
      <c r="J693" s="43" t="s">
        <v>25</v>
      </c>
      <c r="K693" s="243">
        <v>7.1</v>
      </c>
      <c r="L693" s="243">
        <v>5.3</v>
      </c>
      <c r="M693" s="243">
        <v>3.3</v>
      </c>
      <c r="N693" s="44">
        <v>232</v>
      </c>
      <c r="O693" s="44">
        <v>223.33333333333334</v>
      </c>
    </row>
    <row r="694" spans="1:16">
      <c r="A694" s="75"/>
      <c r="B694" s="93"/>
      <c r="C694" s="149"/>
      <c r="D694" s="159"/>
      <c r="E694" s="445">
        <v>371</v>
      </c>
      <c r="F694" s="41" t="s">
        <v>157</v>
      </c>
      <c r="G694" s="99"/>
      <c r="H694" s="42">
        <v>160</v>
      </c>
      <c r="I694" s="43" t="s">
        <v>25</v>
      </c>
      <c r="J694" s="43" t="s">
        <v>25</v>
      </c>
      <c r="K694" s="243">
        <v>14.1</v>
      </c>
      <c r="L694" s="243">
        <v>13.5</v>
      </c>
      <c r="M694" s="243">
        <v>4.2</v>
      </c>
      <c r="N694" s="44">
        <v>228.66666666666666</v>
      </c>
      <c r="O694" s="44">
        <v>224</v>
      </c>
      <c r="P694" s="261">
        <f>100*(N694*(K694+L694+M694)+N695*(K695+L695+M695))/(H694*1000)</f>
        <v>9.6915000000000013</v>
      </c>
    </row>
    <row r="695" spans="1:16">
      <c r="A695" s="75"/>
      <c r="B695" s="93"/>
      <c r="C695" s="149"/>
      <c r="D695" s="159"/>
      <c r="E695" s="446"/>
      <c r="F695" s="41" t="s">
        <v>71</v>
      </c>
      <c r="G695" s="99"/>
      <c r="H695" s="42"/>
      <c r="I695" s="43" t="s">
        <v>25</v>
      </c>
      <c r="J695" s="43" t="s">
        <v>25</v>
      </c>
      <c r="K695" s="243">
        <v>12.3</v>
      </c>
      <c r="L695" s="243">
        <v>12.2</v>
      </c>
      <c r="M695" s="243">
        <v>11.2</v>
      </c>
      <c r="N695" s="44">
        <v>230.66666666666666</v>
      </c>
      <c r="O695" s="44">
        <v>228.66666666666666</v>
      </c>
    </row>
    <row r="696" spans="1:16">
      <c r="A696" s="75"/>
      <c r="B696" s="93"/>
      <c r="C696" s="149"/>
      <c r="D696" s="159"/>
      <c r="E696" s="445">
        <v>372</v>
      </c>
      <c r="F696" s="41" t="s">
        <v>50</v>
      </c>
      <c r="G696" s="99"/>
      <c r="H696" s="42">
        <v>160</v>
      </c>
      <c r="I696" s="43" t="s">
        <v>25</v>
      </c>
      <c r="J696" s="43" t="s">
        <v>25</v>
      </c>
      <c r="K696" s="243">
        <v>9.1999999999999993</v>
      </c>
      <c r="L696" s="243">
        <v>26</v>
      </c>
      <c r="M696" s="243">
        <v>10.4</v>
      </c>
      <c r="N696" s="44">
        <v>244</v>
      </c>
      <c r="O696" s="44">
        <v>234.66666666666666</v>
      </c>
      <c r="P696" s="261">
        <f>100*(N696*(K696+L696+M696)+N697*(K697+L697+M697))/(H696*1000)</f>
        <v>8.2959999999999994</v>
      </c>
    </row>
    <row r="697" spans="1:16">
      <c r="A697" s="75"/>
      <c r="B697" s="93"/>
      <c r="C697" s="149"/>
      <c r="D697" s="159"/>
      <c r="E697" s="446"/>
      <c r="F697" s="41" t="s">
        <v>71</v>
      </c>
      <c r="G697" s="99"/>
      <c r="H697" s="42"/>
      <c r="I697" s="43" t="s">
        <v>25</v>
      </c>
      <c r="J697" s="43" t="s">
        <v>25</v>
      </c>
      <c r="K697" s="243">
        <v>4.3</v>
      </c>
      <c r="L697" s="243">
        <v>0.4</v>
      </c>
      <c r="M697" s="243">
        <v>4.0999999999999996</v>
      </c>
      <c r="N697" s="44">
        <v>244</v>
      </c>
      <c r="O697" s="44">
        <v>227</v>
      </c>
    </row>
    <row r="698" spans="1:16">
      <c r="A698" s="75"/>
      <c r="B698" s="93"/>
      <c r="C698" s="149"/>
      <c r="D698" s="159"/>
      <c r="E698" s="445">
        <v>373</v>
      </c>
      <c r="F698" s="41" t="s">
        <v>49</v>
      </c>
      <c r="G698" s="99"/>
      <c r="H698" s="42">
        <v>160</v>
      </c>
      <c r="I698" s="43" t="s">
        <v>25</v>
      </c>
      <c r="J698" s="43" t="s">
        <v>25</v>
      </c>
      <c r="K698" s="243">
        <v>25.4</v>
      </c>
      <c r="L698" s="243">
        <v>3.2</v>
      </c>
      <c r="M698" s="243">
        <v>3.8</v>
      </c>
      <c r="N698" s="44">
        <v>245</v>
      </c>
      <c r="O698" s="44">
        <v>233</v>
      </c>
      <c r="P698" s="261">
        <f>100*(N698*(K698+L698+M698)+N699*(K699+L699+M699))/(H698*1000)</f>
        <v>5.6809374999999998</v>
      </c>
    </row>
    <row r="699" spans="1:16">
      <c r="A699" s="75"/>
      <c r="B699" s="93"/>
      <c r="C699" s="149"/>
      <c r="D699" s="159"/>
      <c r="E699" s="446"/>
      <c r="F699" s="41" t="s">
        <v>71</v>
      </c>
      <c r="G699" s="99"/>
      <c r="H699" s="42"/>
      <c r="I699" s="43" t="s">
        <v>25</v>
      </c>
      <c r="J699" s="43" t="s">
        <v>25</v>
      </c>
      <c r="K699" s="243">
        <v>4.0999999999999996</v>
      </c>
      <c r="L699" s="243">
        <v>0</v>
      </c>
      <c r="M699" s="243">
        <v>0.6</v>
      </c>
      <c r="N699" s="44">
        <v>245</v>
      </c>
      <c r="O699" s="44">
        <v>231</v>
      </c>
    </row>
    <row r="700" spans="1:16">
      <c r="A700" s="75"/>
      <c r="B700" s="93"/>
      <c r="C700" s="149"/>
      <c r="D700" s="159"/>
      <c r="E700" s="445">
        <v>374</v>
      </c>
      <c r="F700" s="41" t="s">
        <v>228</v>
      </c>
      <c r="G700" s="99"/>
      <c r="H700" s="61">
        <v>100</v>
      </c>
      <c r="I700" s="160" t="s">
        <v>229</v>
      </c>
      <c r="J700" s="161"/>
      <c r="K700" s="17">
        <v>15.3</v>
      </c>
      <c r="L700" s="17">
        <v>18.899999999999999</v>
      </c>
      <c r="M700" s="17">
        <v>1.3</v>
      </c>
      <c r="N700" s="44">
        <v>234.66666666666666</v>
      </c>
      <c r="O700" s="58">
        <v>229.66666666666666</v>
      </c>
      <c r="P700" s="261">
        <f>100*(N700*(K700+L700+M700)+N701*(K701+L701+M701))/(H700*1000)</f>
        <v>8.964266666666667</v>
      </c>
    </row>
    <row r="701" spans="1:16">
      <c r="A701" s="75"/>
      <c r="B701" s="93"/>
      <c r="C701" s="149"/>
      <c r="D701" s="159"/>
      <c r="E701" s="446"/>
      <c r="F701" s="41" t="s">
        <v>71</v>
      </c>
      <c r="G701" s="99"/>
      <c r="H701" s="42"/>
      <c r="I701" s="43" t="s">
        <v>38</v>
      </c>
      <c r="J701" s="43" t="s">
        <v>38</v>
      </c>
      <c r="K701" s="43">
        <v>0.2</v>
      </c>
      <c r="L701" s="43">
        <v>1.8</v>
      </c>
      <c r="M701" s="43">
        <v>0.7</v>
      </c>
      <c r="N701" s="44">
        <v>234.66666666666666</v>
      </c>
      <c r="O701" s="44">
        <v>229</v>
      </c>
    </row>
    <row r="702" spans="1:16">
      <c r="A702" s="75"/>
      <c r="B702" s="93"/>
      <c r="C702" s="149"/>
      <c r="D702" s="159"/>
      <c r="E702" s="40">
        <v>375</v>
      </c>
      <c r="F702" s="41" t="s">
        <v>230</v>
      </c>
      <c r="G702" s="99"/>
      <c r="H702" s="61">
        <v>100</v>
      </c>
      <c r="I702" s="43" t="s">
        <v>38</v>
      </c>
      <c r="J702" s="162" t="s">
        <v>38</v>
      </c>
      <c r="K702" s="17">
        <v>0</v>
      </c>
      <c r="L702" s="17">
        <v>0</v>
      </c>
      <c r="M702" s="17">
        <v>0.4</v>
      </c>
      <c r="N702" s="44">
        <v>234</v>
      </c>
      <c r="O702" s="58">
        <v>223.33333333333334</v>
      </c>
      <c r="P702" s="261">
        <f t="shared" ref="P702:P705" si="63">100*(N702*(K702+L702+M702))/(H702*1000)</f>
        <v>9.3600000000000003E-2</v>
      </c>
    </row>
    <row r="703" spans="1:16">
      <c r="A703" s="75"/>
      <c r="B703" s="93"/>
      <c r="C703" s="149"/>
      <c r="D703" s="159"/>
      <c r="E703" s="40">
        <v>376</v>
      </c>
      <c r="F703" s="41" t="s">
        <v>231</v>
      </c>
      <c r="G703" s="99"/>
      <c r="H703" s="61">
        <v>100</v>
      </c>
      <c r="I703" s="17" t="s">
        <v>25</v>
      </c>
      <c r="J703" s="17" t="s">
        <v>38</v>
      </c>
      <c r="K703" s="17">
        <v>14.3</v>
      </c>
      <c r="L703" s="17">
        <v>19.8</v>
      </c>
      <c r="M703" s="17">
        <v>10.1</v>
      </c>
      <c r="N703" s="58">
        <v>235.66666666666666</v>
      </c>
      <c r="O703" s="58">
        <v>220</v>
      </c>
      <c r="P703" s="261">
        <f t="shared" si="63"/>
        <v>10.416466666666668</v>
      </c>
    </row>
    <row r="704" spans="1:16">
      <c r="A704" s="75"/>
      <c r="B704" s="93"/>
      <c r="C704" s="149"/>
      <c r="D704" s="159"/>
      <c r="E704" s="40">
        <v>377</v>
      </c>
      <c r="F704" s="41" t="s">
        <v>226</v>
      </c>
      <c r="G704" s="99"/>
      <c r="H704" s="42">
        <v>40</v>
      </c>
      <c r="I704" s="160" t="s">
        <v>232</v>
      </c>
      <c r="J704" s="161"/>
      <c r="K704" s="43">
        <v>2.1</v>
      </c>
      <c r="L704" s="43">
        <v>2.2999999999999998</v>
      </c>
      <c r="M704" s="43">
        <v>0.7</v>
      </c>
      <c r="N704" s="44">
        <v>234.66666666666666</v>
      </c>
      <c r="O704" s="44">
        <v>230.33333333333334</v>
      </c>
      <c r="P704" s="261">
        <f t="shared" si="63"/>
        <v>2.9920000000000004</v>
      </c>
    </row>
    <row r="705" spans="1:16">
      <c r="A705" s="75"/>
      <c r="B705" s="93"/>
      <c r="C705" s="149"/>
      <c r="D705" s="159"/>
      <c r="E705" s="40">
        <v>378</v>
      </c>
      <c r="F705" s="41" t="s">
        <v>226</v>
      </c>
      <c r="G705" s="99"/>
      <c r="H705" s="42">
        <v>250</v>
      </c>
      <c r="I705" s="43" t="s">
        <v>25</v>
      </c>
      <c r="J705" s="43" t="s">
        <v>38</v>
      </c>
      <c r="K705" s="43">
        <v>11.7</v>
      </c>
      <c r="L705" s="43">
        <v>17.100000000000001</v>
      </c>
      <c r="M705" s="43">
        <v>1.6</v>
      </c>
      <c r="N705" s="44">
        <v>234</v>
      </c>
      <c r="O705" s="44">
        <v>226.66666666666666</v>
      </c>
      <c r="P705" s="261">
        <f t="shared" si="63"/>
        <v>2.84544</v>
      </c>
    </row>
    <row r="706" spans="1:16">
      <c r="A706" s="75"/>
      <c r="B706" s="93"/>
      <c r="C706" s="149"/>
      <c r="D706" s="159"/>
      <c r="E706" s="445">
        <v>379</v>
      </c>
      <c r="F706" s="41" t="s">
        <v>32</v>
      </c>
      <c r="G706" s="99"/>
      <c r="H706" s="42">
        <v>160</v>
      </c>
      <c r="I706" s="43" t="s">
        <v>25</v>
      </c>
      <c r="J706" s="43" t="s">
        <v>25</v>
      </c>
      <c r="K706" s="243">
        <v>10.3</v>
      </c>
      <c r="L706" s="243">
        <v>4.5</v>
      </c>
      <c r="M706" s="243">
        <v>6.2</v>
      </c>
      <c r="N706" s="44">
        <v>241</v>
      </c>
      <c r="O706" s="44">
        <v>231.33333333333334</v>
      </c>
      <c r="P706" s="261">
        <f>100*(N706*(K706+L706+M706)+N707*(K707+L707+M707))/(H706*1000)</f>
        <v>7.1663750000000004</v>
      </c>
    </row>
    <row r="707" spans="1:16" ht="15.75" thickBot="1">
      <c r="A707" s="75"/>
      <c r="B707" s="93"/>
      <c r="C707" s="149"/>
      <c r="D707" s="159"/>
      <c r="E707" s="446"/>
      <c r="F707" s="41" t="s">
        <v>71</v>
      </c>
      <c r="G707" s="99"/>
      <c r="H707" s="46"/>
      <c r="I707" s="47" t="s">
        <v>25</v>
      </c>
      <c r="J707" s="47" t="s">
        <v>25</v>
      </c>
      <c r="K707" s="244">
        <v>16.399999999999999</v>
      </c>
      <c r="L707" s="244">
        <v>6.1</v>
      </c>
      <c r="M707" s="244">
        <v>4.3</v>
      </c>
      <c r="N707" s="48">
        <v>239</v>
      </c>
      <c r="O707" s="48">
        <v>233.66666666666666</v>
      </c>
    </row>
    <row r="708" spans="1:16" ht="15.75" customHeight="1" thickBot="1">
      <c r="A708" s="75"/>
      <c r="B708" s="93"/>
      <c r="C708" s="149"/>
      <c r="D708" s="158" t="s">
        <v>233</v>
      </c>
      <c r="E708" s="445">
        <v>380</v>
      </c>
      <c r="F708" s="114" t="s">
        <v>234</v>
      </c>
      <c r="G708" s="97" t="s">
        <v>233</v>
      </c>
      <c r="H708" s="126">
        <v>250</v>
      </c>
      <c r="I708" s="119" t="s">
        <v>38</v>
      </c>
      <c r="J708" s="119" t="s">
        <v>38</v>
      </c>
      <c r="K708" s="43">
        <v>0.1</v>
      </c>
      <c r="L708" s="43">
        <v>0.3</v>
      </c>
      <c r="M708" s="43">
        <v>0</v>
      </c>
      <c r="N708" s="30">
        <v>237.66666666666666</v>
      </c>
      <c r="O708" s="30">
        <v>234.33333333333334</v>
      </c>
      <c r="P708" s="261">
        <f>100*(N708*(K708+L708+M708)+N709*(K709+L709+M709)+N710*(K710+L710+M710))/(H708*1000)</f>
        <v>0.10470666666666666</v>
      </c>
    </row>
    <row r="709" spans="1:16" ht="15.75" thickBot="1">
      <c r="A709" s="75"/>
      <c r="B709" s="93"/>
      <c r="C709" s="149"/>
      <c r="D709" s="163" t="s">
        <v>235</v>
      </c>
      <c r="E709" s="449"/>
      <c r="F709" s="41" t="s">
        <v>99</v>
      </c>
      <c r="G709" s="469" t="s">
        <v>235</v>
      </c>
      <c r="H709" s="35"/>
      <c r="I709" s="36" t="s">
        <v>38</v>
      </c>
      <c r="J709" s="36" t="s">
        <v>38</v>
      </c>
      <c r="K709" s="43">
        <v>0.2</v>
      </c>
      <c r="L709" s="43">
        <v>0.1</v>
      </c>
      <c r="M709" s="43">
        <v>0</v>
      </c>
      <c r="N709" s="37">
        <v>238.33333333333334</v>
      </c>
      <c r="O709" s="37">
        <v>234.66666666666666</v>
      </c>
    </row>
    <row r="710" spans="1:16">
      <c r="A710" s="75"/>
      <c r="B710" s="93"/>
      <c r="C710" s="149"/>
      <c r="D710" s="159"/>
      <c r="E710" s="446"/>
      <c r="F710" s="41" t="s">
        <v>145</v>
      </c>
      <c r="G710" s="470"/>
      <c r="H710" s="42"/>
      <c r="I710" s="43" t="s">
        <v>25</v>
      </c>
      <c r="J710" s="43" t="s">
        <v>38</v>
      </c>
      <c r="K710" s="43">
        <v>0.1</v>
      </c>
      <c r="L710" s="43">
        <v>0.3</v>
      </c>
      <c r="M710" s="43">
        <v>0</v>
      </c>
      <c r="N710" s="44">
        <v>238</v>
      </c>
      <c r="O710" s="44">
        <v>235.66666666666666</v>
      </c>
    </row>
    <row r="711" spans="1:16">
      <c r="A711" s="75"/>
      <c r="B711" s="93"/>
      <c r="C711" s="149"/>
      <c r="D711" s="159"/>
      <c r="E711" s="445">
        <v>381</v>
      </c>
      <c r="F711" s="41" t="s">
        <v>220</v>
      </c>
      <c r="G711" s="470"/>
      <c r="H711" s="42">
        <v>250</v>
      </c>
      <c r="I711" s="43" t="s">
        <v>38</v>
      </c>
      <c r="J711" s="43" t="s">
        <v>38</v>
      </c>
      <c r="K711" s="43">
        <v>0.1</v>
      </c>
      <c r="L711" s="43">
        <v>0.3</v>
      </c>
      <c r="M711" s="43">
        <v>0</v>
      </c>
      <c r="N711" s="44">
        <v>237.33333333333334</v>
      </c>
      <c r="O711" s="44">
        <v>236</v>
      </c>
      <c r="P711" s="261">
        <f>100*(N711*(K711+L711+M711)+N712*(K712+L712+M712))/(H711*1000)</f>
        <v>9.4693333333333338E-2</v>
      </c>
    </row>
    <row r="712" spans="1:16" ht="15.75" thickBot="1">
      <c r="A712" s="80"/>
      <c r="B712" s="93"/>
      <c r="C712" s="164"/>
      <c r="D712" s="165"/>
      <c r="E712" s="446"/>
      <c r="F712" s="41" t="s">
        <v>236</v>
      </c>
      <c r="G712" s="471"/>
      <c r="H712" s="46"/>
      <c r="I712" s="47" t="s">
        <v>38</v>
      </c>
      <c r="J712" s="47" t="s">
        <v>38</v>
      </c>
      <c r="K712" s="47">
        <v>0.3</v>
      </c>
      <c r="L712" s="47">
        <v>0.2</v>
      </c>
      <c r="M712" s="47">
        <v>0.1</v>
      </c>
      <c r="N712" s="48">
        <v>236.33333333333334</v>
      </c>
      <c r="O712" s="48">
        <v>227.33333333333334</v>
      </c>
    </row>
    <row r="713" spans="1:16" ht="15" customHeight="1">
      <c r="A713" s="38"/>
      <c r="B713" s="52"/>
      <c r="C713" s="52"/>
      <c r="D713" s="447"/>
      <c r="E713" s="445">
        <v>382</v>
      </c>
      <c r="F713" s="41" t="s">
        <v>28</v>
      </c>
      <c r="G713" s="469" t="s">
        <v>143</v>
      </c>
      <c r="H713" s="35">
        <v>100</v>
      </c>
      <c r="I713" s="36" t="s">
        <v>25</v>
      </c>
      <c r="J713" s="36" t="s">
        <v>25</v>
      </c>
      <c r="K713" s="245">
        <v>0.6</v>
      </c>
      <c r="L713" s="245">
        <v>1.5</v>
      </c>
      <c r="M713" s="245">
        <v>2.9</v>
      </c>
      <c r="N713" s="37">
        <v>241.33333333333334</v>
      </c>
      <c r="O713" s="37">
        <v>224.66666666666666</v>
      </c>
      <c r="P713" s="261">
        <f>100*(N713*(K713+L713+M713)+N714*(K714+L714+M714)+N715*(K715+L715+M715))/(H713*1000)</f>
        <v>6.9634666666666662</v>
      </c>
    </row>
    <row r="714" spans="1:16">
      <c r="A714" s="38"/>
      <c r="B714" s="52"/>
      <c r="C714" s="52"/>
      <c r="D714" s="478"/>
      <c r="E714" s="449"/>
      <c r="F714" s="41" t="s">
        <v>71</v>
      </c>
      <c r="G714" s="470"/>
      <c r="H714" s="42"/>
      <c r="I714" s="43" t="s">
        <v>25</v>
      </c>
      <c r="J714" s="43" t="s">
        <v>25</v>
      </c>
      <c r="K714" s="244">
        <v>4.8</v>
      </c>
      <c r="L714" s="244">
        <v>1.4</v>
      </c>
      <c r="M714" s="244">
        <v>3.4</v>
      </c>
      <c r="N714" s="44">
        <v>239.66666666666666</v>
      </c>
      <c r="O714" s="44">
        <v>226</v>
      </c>
    </row>
    <row r="715" spans="1:16">
      <c r="A715" s="38"/>
      <c r="B715" s="52"/>
      <c r="C715" s="52"/>
      <c r="D715" s="166"/>
      <c r="E715" s="446"/>
      <c r="F715" s="41" t="s">
        <v>87</v>
      </c>
      <c r="G715" s="470"/>
      <c r="H715" s="42"/>
      <c r="I715" s="155" t="s">
        <v>24</v>
      </c>
      <c r="J715" s="155" t="s">
        <v>25</v>
      </c>
      <c r="K715" s="244">
        <v>1.6</v>
      </c>
      <c r="L715" s="244">
        <v>5.8</v>
      </c>
      <c r="M715" s="244">
        <v>7</v>
      </c>
      <c r="N715" s="44">
        <v>240</v>
      </c>
      <c r="O715" s="44">
        <v>226.66666666666666</v>
      </c>
    </row>
    <row r="716" spans="1:16">
      <c r="A716" s="38"/>
      <c r="B716" s="52"/>
      <c r="C716" s="52"/>
      <c r="D716" s="166"/>
      <c r="E716" s="481">
        <v>383</v>
      </c>
      <c r="F716" s="41" t="s">
        <v>29</v>
      </c>
      <c r="G716" s="470"/>
      <c r="H716" s="42">
        <v>250</v>
      </c>
      <c r="I716" s="155" t="s">
        <v>24</v>
      </c>
      <c r="J716" s="155" t="s">
        <v>25</v>
      </c>
      <c r="K716" s="244">
        <v>0</v>
      </c>
      <c r="L716" s="244">
        <v>0</v>
      </c>
      <c r="M716" s="244">
        <v>0.1</v>
      </c>
      <c r="N716" s="44">
        <v>240</v>
      </c>
      <c r="O716" s="44">
        <v>227.66666666666666</v>
      </c>
      <c r="P716" s="261">
        <f>100*(N716*(K716+L716+M716)+N717*(K717+L717+M717)+N718*(K718+L718+M718))/(H716*1000)</f>
        <v>5.3046800000000003</v>
      </c>
    </row>
    <row r="717" spans="1:16">
      <c r="A717" s="38"/>
      <c r="B717" s="52"/>
      <c r="C717" s="52"/>
      <c r="D717" s="166"/>
      <c r="E717" s="482"/>
      <c r="F717" s="41" t="s">
        <v>71</v>
      </c>
      <c r="G717" s="470"/>
      <c r="H717" s="42"/>
      <c r="I717" s="155" t="s">
        <v>24</v>
      </c>
      <c r="J717" s="155" t="s">
        <v>25</v>
      </c>
      <c r="K717" s="244">
        <v>7.2</v>
      </c>
      <c r="L717" s="244">
        <v>0</v>
      </c>
      <c r="M717" s="244">
        <v>15.4</v>
      </c>
      <c r="N717" s="44">
        <v>242.66666666666666</v>
      </c>
      <c r="O717" s="44">
        <v>228.33333333333334</v>
      </c>
    </row>
    <row r="718" spans="1:16" ht="15.75" thickBot="1">
      <c r="A718" s="38"/>
      <c r="B718" s="52"/>
      <c r="C718" s="52"/>
      <c r="D718" s="19"/>
      <c r="E718" s="483"/>
      <c r="F718" s="41" t="s">
        <v>87</v>
      </c>
      <c r="G718" s="471"/>
      <c r="H718" s="46"/>
      <c r="I718" s="157" t="s">
        <v>24</v>
      </c>
      <c r="J718" s="157" t="s">
        <v>25</v>
      </c>
      <c r="K718" s="242">
        <v>16.3</v>
      </c>
      <c r="L718" s="242">
        <v>12.6</v>
      </c>
      <c r="M718" s="242">
        <v>4</v>
      </c>
      <c r="N718" s="48">
        <v>235.66666666666666</v>
      </c>
      <c r="O718" s="48">
        <v>228.33333333333334</v>
      </c>
    </row>
    <row r="719" spans="1:16" ht="15" customHeight="1">
      <c r="A719" s="38"/>
      <c r="B719" s="52"/>
      <c r="C719" s="52"/>
      <c r="D719" s="448"/>
      <c r="E719" s="435">
        <v>384</v>
      </c>
      <c r="F719" s="41" t="s">
        <v>40</v>
      </c>
      <c r="G719" s="442" t="s">
        <v>237</v>
      </c>
      <c r="H719" s="51">
        <v>160</v>
      </c>
      <c r="I719" s="155" t="s">
        <v>25</v>
      </c>
      <c r="J719" s="155" t="s">
        <v>25</v>
      </c>
      <c r="K719" s="246">
        <v>0.3</v>
      </c>
      <c r="L719" s="246">
        <v>0.5</v>
      </c>
      <c r="M719" s="246">
        <v>0.4</v>
      </c>
      <c r="N719" s="55">
        <v>253</v>
      </c>
      <c r="O719" s="55">
        <v>245.66666666666666</v>
      </c>
      <c r="P719" s="261">
        <f>100*(N719*(K719+L719+M719)+N720*(K720+L720+M720))/(H719*1000)</f>
        <v>7.6493541666666669</v>
      </c>
    </row>
    <row r="720" spans="1:16">
      <c r="A720" s="38"/>
      <c r="B720" s="52"/>
      <c r="C720" s="52"/>
      <c r="D720" s="478"/>
      <c r="E720" s="435"/>
      <c r="F720" s="41" t="s">
        <v>71</v>
      </c>
      <c r="G720" s="479"/>
      <c r="H720" s="51"/>
      <c r="I720" s="155" t="s">
        <v>25</v>
      </c>
      <c r="J720" s="155" t="s">
        <v>25</v>
      </c>
      <c r="K720" s="243">
        <v>12.8</v>
      </c>
      <c r="L720" s="243">
        <v>11</v>
      </c>
      <c r="M720" s="243">
        <v>23.5</v>
      </c>
      <c r="N720" s="44">
        <v>252.33333333333334</v>
      </c>
      <c r="O720" s="44">
        <v>229</v>
      </c>
    </row>
    <row r="721" spans="1:16">
      <c r="A721" s="38"/>
      <c r="B721" s="52"/>
      <c r="C721" s="52"/>
      <c r="D721" s="439"/>
      <c r="E721" s="435">
        <v>385</v>
      </c>
      <c r="F721" s="41" t="s">
        <v>55</v>
      </c>
      <c r="G721" s="480" t="s">
        <v>235</v>
      </c>
      <c r="H721" s="51">
        <v>100</v>
      </c>
      <c r="I721" s="155" t="s">
        <v>25</v>
      </c>
      <c r="J721" s="155" t="s">
        <v>25</v>
      </c>
      <c r="K721" s="243">
        <v>11.5</v>
      </c>
      <c r="L721" s="243">
        <v>11</v>
      </c>
      <c r="M721" s="243">
        <v>15.5</v>
      </c>
      <c r="N721" s="44">
        <v>228.33333333333334</v>
      </c>
      <c r="O721" s="44">
        <v>224.33333333333334</v>
      </c>
      <c r="P721" s="261">
        <f>100*(N721*(K721+L721+M721)+N722*(K722+L722+M722))/(H721*1000)</f>
        <v>17.692666666666668</v>
      </c>
    </row>
    <row r="722" spans="1:16">
      <c r="A722" s="38"/>
      <c r="B722" s="52"/>
      <c r="C722" s="52"/>
      <c r="D722" s="478"/>
      <c r="E722" s="435"/>
      <c r="F722" s="41" t="s">
        <v>71</v>
      </c>
      <c r="G722" s="470"/>
      <c r="H722" s="42"/>
      <c r="I722" s="155" t="s">
        <v>57</v>
      </c>
      <c r="J722" s="155" t="s">
        <v>25</v>
      </c>
      <c r="K722" s="243">
        <v>14.8</v>
      </c>
      <c r="L722" s="243">
        <v>12.9</v>
      </c>
      <c r="M722" s="243">
        <v>11.5</v>
      </c>
      <c r="N722" s="44">
        <v>230</v>
      </c>
      <c r="O722" s="44">
        <v>223.33333333333334</v>
      </c>
    </row>
    <row r="723" spans="1:16">
      <c r="A723" s="38"/>
      <c r="B723" s="52"/>
      <c r="C723" s="52"/>
      <c r="D723" s="439"/>
      <c r="E723" s="435">
        <v>386</v>
      </c>
      <c r="F723" s="41" t="s">
        <v>41</v>
      </c>
      <c r="G723" s="470"/>
      <c r="H723" s="42">
        <v>250</v>
      </c>
      <c r="I723" s="155" t="s">
        <v>24</v>
      </c>
      <c r="J723" s="155" t="s">
        <v>25</v>
      </c>
      <c r="K723" s="243">
        <v>0.7</v>
      </c>
      <c r="L723" s="243">
        <v>0.8</v>
      </c>
      <c r="M723" s="243">
        <v>0.6</v>
      </c>
      <c r="N723" s="44">
        <v>241.66666666666666</v>
      </c>
      <c r="O723" s="44">
        <v>230.66666666666666</v>
      </c>
      <c r="P723" s="261">
        <f>100*(N723*(K723+L723+M723)+N724*(K724+L724+M724)+N725*(K725+L725+M725)+N726*(M726+L726+K726))/(H723*1000)</f>
        <v>12.925986666666667</v>
      </c>
    </row>
    <row r="724" spans="1:16">
      <c r="A724" s="38"/>
      <c r="B724" s="52"/>
      <c r="C724" s="52"/>
      <c r="D724" s="448"/>
      <c r="E724" s="435"/>
      <c r="F724" s="41" t="s">
        <v>71</v>
      </c>
      <c r="G724" s="470"/>
      <c r="H724" s="42"/>
      <c r="I724" s="155" t="s">
        <v>24</v>
      </c>
      <c r="J724" s="155" t="s">
        <v>25</v>
      </c>
      <c r="K724" s="243">
        <v>38.299999999999997</v>
      </c>
      <c r="L724" s="243">
        <v>23.9</v>
      </c>
      <c r="M724" s="243">
        <v>14.4</v>
      </c>
      <c r="N724" s="44">
        <v>237</v>
      </c>
      <c r="O724" s="44">
        <v>223.33333333333334</v>
      </c>
    </row>
    <row r="725" spans="1:16">
      <c r="A725" s="38"/>
      <c r="B725" s="52"/>
      <c r="C725" s="52"/>
      <c r="D725" s="448"/>
      <c r="E725" s="435"/>
      <c r="F725" s="41" t="s">
        <v>87</v>
      </c>
      <c r="G725" s="470"/>
      <c r="H725" s="42"/>
      <c r="I725" s="155" t="s">
        <v>24</v>
      </c>
      <c r="J725" s="155" t="s">
        <v>25</v>
      </c>
      <c r="K725" s="243">
        <v>18.600000000000001</v>
      </c>
      <c r="L725" s="243">
        <v>7.9</v>
      </c>
      <c r="M725" s="243">
        <v>11.5</v>
      </c>
      <c r="N725" s="44">
        <v>241.33333333333334</v>
      </c>
      <c r="O725" s="44">
        <v>226</v>
      </c>
    </row>
    <row r="726" spans="1:16">
      <c r="A726" s="38"/>
      <c r="B726" s="52"/>
      <c r="C726" s="52"/>
      <c r="D726" s="478"/>
      <c r="E726" s="435"/>
      <c r="F726" s="41" t="s">
        <v>90</v>
      </c>
      <c r="G726" s="470"/>
      <c r="H726" s="42"/>
      <c r="I726" s="155" t="s">
        <v>24</v>
      </c>
      <c r="J726" s="155" t="s">
        <v>25</v>
      </c>
      <c r="K726" s="244">
        <v>6.8</v>
      </c>
      <c r="L726" s="244">
        <v>11</v>
      </c>
      <c r="M726" s="244">
        <v>0.8</v>
      </c>
      <c r="N726" s="44">
        <v>241</v>
      </c>
      <c r="O726" s="44">
        <v>234.66666666666666</v>
      </c>
    </row>
    <row r="727" spans="1:16">
      <c r="A727" s="38"/>
      <c r="B727" s="52"/>
      <c r="C727" s="52"/>
      <c r="D727" s="118"/>
      <c r="E727" s="445">
        <v>387</v>
      </c>
      <c r="F727" s="41" t="s">
        <v>104</v>
      </c>
      <c r="G727" s="470"/>
      <c r="H727" s="42">
        <v>100</v>
      </c>
      <c r="I727" s="155" t="s">
        <v>24</v>
      </c>
      <c r="J727" s="155" t="s">
        <v>25</v>
      </c>
      <c r="K727" s="244">
        <v>0</v>
      </c>
      <c r="L727" s="244">
        <v>0</v>
      </c>
      <c r="M727" s="244">
        <v>0.1</v>
      </c>
      <c r="N727" s="44">
        <v>239.33333333333334</v>
      </c>
      <c r="O727" s="44">
        <v>234.66666666666666</v>
      </c>
      <c r="P727" s="261">
        <f>100*(N727*(K727+L727+M727)+N728*(K728+L728+M728))/(H727*1000)</f>
        <v>6.883233333333334</v>
      </c>
    </row>
    <row r="728" spans="1:16">
      <c r="A728" s="38"/>
      <c r="B728" s="52"/>
      <c r="C728" s="52"/>
      <c r="D728" s="3"/>
      <c r="E728" s="446"/>
      <c r="F728" s="41" t="s">
        <v>71</v>
      </c>
      <c r="G728" s="470"/>
      <c r="H728" s="42"/>
      <c r="I728" s="155" t="s">
        <v>24</v>
      </c>
      <c r="J728" s="155" t="s">
        <v>25</v>
      </c>
      <c r="K728" s="244">
        <v>3.7</v>
      </c>
      <c r="L728" s="244">
        <v>16.5</v>
      </c>
      <c r="M728" s="244">
        <v>8.5</v>
      </c>
      <c r="N728" s="44">
        <v>239</v>
      </c>
      <c r="O728" s="44">
        <v>230</v>
      </c>
    </row>
    <row r="729" spans="1:16" ht="15.75" thickBot="1">
      <c r="A729" s="38"/>
      <c r="B729" s="52"/>
      <c r="C729" s="52"/>
      <c r="D729" s="146"/>
      <c r="E729" s="40">
        <v>388</v>
      </c>
      <c r="F729" s="41" t="s">
        <v>55</v>
      </c>
      <c r="G729" s="471"/>
      <c r="H729" s="46">
        <v>160</v>
      </c>
      <c r="I729" s="157" t="s">
        <v>24</v>
      </c>
      <c r="J729" s="157" t="s">
        <v>25</v>
      </c>
      <c r="K729" s="242">
        <v>5.5</v>
      </c>
      <c r="L729" s="242">
        <v>6.5</v>
      </c>
      <c r="M729" s="242">
        <v>5.4</v>
      </c>
      <c r="N729" s="48">
        <v>249.33333333333334</v>
      </c>
      <c r="O729" s="48">
        <v>235.66666666666666</v>
      </c>
      <c r="P729" s="261">
        <f>100*(N729*(K729+L729+M729))/(H729*1000)</f>
        <v>2.7114999999999996</v>
      </c>
    </row>
    <row r="730" spans="1:16">
      <c r="A730" s="31"/>
      <c r="B730" s="52"/>
      <c r="C730" s="167"/>
      <c r="D730" s="168" t="s">
        <v>238</v>
      </c>
      <c r="E730" s="445">
        <v>389</v>
      </c>
      <c r="F730" s="41" t="s">
        <v>115</v>
      </c>
      <c r="G730" s="97" t="s">
        <v>238</v>
      </c>
      <c r="H730" s="35">
        <v>100</v>
      </c>
      <c r="I730" s="36" t="s">
        <v>25</v>
      </c>
      <c r="J730" s="36" t="s">
        <v>25</v>
      </c>
      <c r="K730" s="245">
        <v>0.7</v>
      </c>
      <c r="L730" s="245">
        <v>0.8</v>
      </c>
      <c r="M730" s="245">
        <v>4.3</v>
      </c>
      <c r="N730" s="37">
        <v>238</v>
      </c>
      <c r="O730" s="37">
        <v>230.33333333333334</v>
      </c>
      <c r="P730" s="261">
        <f>100*(N730*(K730+L730+M730)+N731*(K731+L731+M731)+N732*(K732+L732+M732)+N733*(M733+L733+K733))/(H730*1000)</f>
        <v>7.6731666666666678</v>
      </c>
    </row>
    <row r="731" spans="1:16">
      <c r="A731" s="38"/>
      <c r="B731" s="93"/>
      <c r="C731" s="52"/>
      <c r="D731" s="169"/>
      <c r="E731" s="449"/>
      <c r="F731" s="41" t="s">
        <v>71</v>
      </c>
      <c r="G731" s="99"/>
      <c r="H731" s="42"/>
      <c r="I731" s="43" t="s">
        <v>25</v>
      </c>
      <c r="J731" s="43" t="s">
        <v>25</v>
      </c>
      <c r="K731" s="244">
        <v>0.3</v>
      </c>
      <c r="L731" s="244">
        <v>0</v>
      </c>
      <c r="M731" s="244">
        <v>0.6</v>
      </c>
      <c r="N731" s="44">
        <v>238.33333333333334</v>
      </c>
      <c r="O731" s="44">
        <v>232</v>
      </c>
    </row>
    <row r="732" spans="1:16">
      <c r="A732" s="38"/>
      <c r="B732" s="93"/>
      <c r="C732" s="52"/>
      <c r="D732" s="169"/>
      <c r="E732" s="449"/>
      <c r="F732" s="41" t="s">
        <v>87</v>
      </c>
      <c r="G732" s="99"/>
      <c r="H732" s="42"/>
      <c r="I732" s="43" t="s">
        <v>25</v>
      </c>
      <c r="J732" s="43" t="s">
        <v>25</v>
      </c>
      <c r="K732" s="244">
        <v>2.7</v>
      </c>
      <c r="L732" s="244">
        <v>9.1</v>
      </c>
      <c r="M732" s="244">
        <v>3.1</v>
      </c>
      <c r="N732" s="44">
        <v>239.33333333333334</v>
      </c>
      <c r="O732" s="44">
        <v>230.66666666666666</v>
      </c>
    </row>
    <row r="733" spans="1:16">
      <c r="A733" s="38"/>
      <c r="B733" s="93"/>
      <c r="C733" s="52"/>
      <c r="D733" s="169"/>
      <c r="E733" s="446"/>
      <c r="F733" s="41" t="s">
        <v>90</v>
      </c>
      <c r="G733" s="99"/>
      <c r="H733" s="42"/>
      <c r="I733" s="43" t="s">
        <v>24</v>
      </c>
      <c r="J733" s="43" t="s">
        <v>25</v>
      </c>
      <c r="K733" s="244">
        <v>4.3</v>
      </c>
      <c r="L733" s="244">
        <v>0.2</v>
      </c>
      <c r="M733" s="244">
        <v>6.1</v>
      </c>
      <c r="N733" s="44">
        <v>237</v>
      </c>
      <c r="O733" s="44">
        <v>228.33333333333334</v>
      </c>
    </row>
    <row r="734" spans="1:16">
      <c r="A734" s="38"/>
      <c r="B734" s="93"/>
      <c r="C734" s="52"/>
      <c r="D734" s="169"/>
      <c r="E734" s="445">
        <v>390</v>
      </c>
      <c r="F734" s="41" t="s">
        <v>80</v>
      </c>
      <c r="G734" s="99"/>
      <c r="H734" s="42">
        <v>160</v>
      </c>
      <c r="I734" s="43" t="s">
        <v>25</v>
      </c>
      <c r="J734" s="43" t="s">
        <v>25</v>
      </c>
      <c r="K734" s="244">
        <v>3.9</v>
      </c>
      <c r="L734" s="244">
        <v>4.5</v>
      </c>
      <c r="M734" s="244">
        <v>0.8</v>
      </c>
      <c r="N734" s="44">
        <v>238.66666666666666</v>
      </c>
      <c r="O734" s="44">
        <v>225</v>
      </c>
      <c r="P734" s="261">
        <f>100*(N734*(K734+L734+M734)+N735*(K735+L735+M735))/(H734*1000)</f>
        <v>3.4785208333333335</v>
      </c>
    </row>
    <row r="735" spans="1:16">
      <c r="A735" s="38"/>
      <c r="B735" s="93"/>
      <c r="C735" s="52"/>
      <c r="D735" s="169"/>
      <c r="E735" s="446"/>
      <c r="F735" s="41" t="s">
        <v>71</v>
      </c>
      <c r="G735" s="99"/>
      <c r="H735" s="42"/>
      <c r="I735" s="43" t="s">
        <v>25</v>
      </c>
      <c r="J735" s="43" t="s">
        <v>25</v>
      </c>
      <c r="K735" s="244">
        <v>6.9</v>
      </c>
      <c r="L735" s="244">
        <v>3.5</v>
      </c>
      <c r="M735" s="244">
        <v>3.7</v>
      </c>
      <c r="N735" s="44">
        <v>239</v>
      </c>
      <c r="O735" s="44">
        <v>232</v>
      </c>
    </row>
    <row r="736" spans="1:16">
      <c r="A736" s="38"/>
      <c r="B736" s="93"/>
      <c r="C736" s="52"/>
      <c r="D736" s="169"/>
      <c r="E736" s="445">
        <v>391</v>
      </c>
      <c r="F736" s="41" t="s">
        <v>81</v>
      </c>
      <c r="G736" s="99"/>
      <c r="H736" s="42">
        <v>160</v>
      </c>
      <c r="I736" s="43" t="s">
        <v>25</v>
      </c>
      <c r="J736" s="43" t="s">
        <v>25</v>
      </c>
      <c r="K736" s="244">
        <v>2.7</v>
      </c>
      <c r="L736" s="244">
        <v>5.6</v>
      </c>
      <c r="M736" s="244">
        <v>3.2</v>
      </c>
      <c r="N736" s="44">
        <v>231</v>
      </c>
      <c r="O736" s="44">
        <v>223.66666666666666</v>
      </c>
      <c r="P736" s="261">
        <f>100*(N736*(K736+L736+M736)+N737*(K737+L737+M737))/(H736*1000)</f>
        <v>2.5865624999999999</v>
      </c>
    </row>
    <row r="737" spans="1:16">
      <c r="A737" s="38"/>
      <c r="B737" s="93"/>
      <c r="C737" s="52"/>
      <c r="D737" s="169"/>
      <c r="E737" s="446"/>
      <c r="F737" s="41" t="s">
        <v>71</v>
      </c>
      <c r="G737" s="99"/>
      <c r="H737" s="42"/>
      <c r="I737" s="43" t="s">
        <v>25</v>
      </c>
      <c r="J737" s="43" t="s">
        <v>25</v>
      </c>
      <c r="K737" s="244">
        <v>0.9</v>
      </c>
      <c r="L737" s="244">
        <v>4.2</v>
      </c>
      <c r="M737" s="244">
        <v>1.4</v>
      </c>
      <c r="N737" s="44">
        <v>228</v>
      </c>
      <c r="O737" s="44">
        <v>222.33333333333334</v>
      </c>
    </row>
    <row r="738" spans="1:16">
      <c r="A738" s="38"/>
      <c r="B738" s="93"/>
      <c r="C738" s="52"/>
      <c r="D738" s="169"/>
      <c r="E738" s="40">
        <v>392</v>
      </c>
      <c r="F738" s="41" t="s">
        <v>239</v>
      </c>
      <c r="G738" s="99"/>
      <c r="H738" s="42">
        <v>160</v>
      </c>
      <c r="I738" s="43" t="s">
        <v>25</v>
      </c>
      <c r="J738" s="43" t="s">
        <v>25</v>
      </c>
      <c r="K738" s="243">
        <v>1.9</v>
      </c>
      <c r="L738" s="243">
        <v>6.2</v>
      </c>
      <c r="M738" s="243">
        <v>4.9000000000000004</v>
      </c>
      <c r="N738" s="44">
        <v>238</v>
      </c>
      <c r="O738" s="44">
        <v>227.33333333333334</v>
      </c>
      <c r="P738" s="261">
        <f t="shared" ref="P738:P739" si="64">100*(N738*(K738+L738+M738))/(H738*1000)</f>
        <v>1.9337500000000001</v>
      </c>
    </row>
    <row r="739" spans="1:16" ht="15.75" thickBot="1">
      <c r="A739" s="170"/>
      <c r="B739" s="93"/>
      <c r="C739" s="171"/>
      <c r="D739" s="172"/>
      <c r="E739" s="40">
        <v>393</v>
      </c>
      <c r="F739" s="41" t="s">
        <v>83</v>
      </c>
      <c r="G739" s="102"/>
      <c r="H739" s="46">
        <v>100</v>
      </c>
      <c r="I739" s="47" t="s">
        <v>25</v>
      </c>
      <c r="J739" s="47" t="s">
        <v>25</v>
      </c>
      <c r="K739" s="47">
        <v>11.5</v>
      </c>
      <c r="L739" s="47">
        <v>12.3</v>
      </c>
      <c r="M739" s="47">
        <v>11.8</v>
      </c>
      <c r="N739" s="48">
        <v>236.33333333333334</v>
      </c>
      <c r="O739" s="48">
        <v>228</v>
      </c>
      <c r="P739" s="261">
        <f t="shared" si="64"/>
        <v>8.4134666666666682</v>
      </c>
    </row>
    <row r="740" spans="1:16" ht="15" customHeight="1">
      <c r="A740" s="74"/>
      <c r="B740" s="473"/>
      <c r="C740" s="474" t="s">
        <v>240</v>
      </c>
      <c r="D740" s="475" t="s">
        <v>241</v>
      </c>
      <c r="E740" s="435">
        <v>394</v>
      </c>
      <c r="F740" s="41" t="s">
        <v>31</v>
      </c>
      <c r="G740" s="441" t="s">
        <v>241</v>
      </c>
      <c r="H740" s="173">
        <v>160</v>
      </c>
      <c r="I740" s="36" t="s">
        <v>25</v>
      </c>
      <c r="J740" s="36" t="s">
        <v>38</v>
      </c>
      <c r="K740" s="241">
        <v>14.7</v>
      </c>
      <c r="L740" s="241">
        <v>22</v>
      </c>
      <c r="M740" s="241">
        <v>14.3</v>
      </c>
      <c r="N740" s="37">
        <v>224</v>
      </c>
      <c r="O740" s="37">
        <v>219</v>
      </c>
      <c r="P740" s="261">
        <f>100*(N740*(K740+L740+M740)+N741*(K741+L741+M741))/(H740*1000)</f>
        <v>10.802541666666666</v>
      </c>
    </row>
    <row r="741" spans="1:16">
      <c r="A741" s="75"/>
      <c r="B741" s="473"/>
      <c r="C741" s="473"/>
      <c r="D741" s="476"/>
      <c r="E741" s="472"/>
      <c r="F741" s="41" t="s">
        <v>144</v>
      </c>
      <c r="G741" s="442"/>
      <c r="H741" s="174"/>
      <c r="I741" s="54" t="s">
        <v>25</v>
      </c>
      <c r="J741" s="43" t="s">
        <v>38</v>
      </c>
      <c r="K741" s="243">
        <v>10.8</v>
      </c>
      <c r="L741" s="243">
        <v>6.4</v>
      </c>
      <c r="M741" s="243">
        <v>9</v>
      </c>
      <c r="N741" s="44">
        <v>223.66666666666666</v>
      </c>
      <c r="O741" s="44">
        <v>218.33333333333334</v>
      </c>
    </row>
    <row r="742" spans="1:16">
      <c r="A742" s="75"/>
      <c r="B742" s="473"/>
      <c r="C742" s="473"/>
      <c r="D742" s="476"/>
      <c r="E742" s="435">
        <v>395</v>
      </c>
      <c r="F742" s="41" t="s">
        <v>59</v>
      </c>
      <c r="G742" s="442"/>
      <c r="H742" s="174">
        <v>100</v>
      </c>
      <c r="I742" s="54" t="s">
        <v>25</v>
      </c>
      <c r="J742" s="43" t="s">
        <v>38</v>
      </c>
      <c r="K742" s="243">
        <v>1.6</v>
      </c>
      <c r="L742" s="243">
        <v>5.0999999999999996</v>
      </c>
      <c r="M742" s="243">
        <v>4.5</v>
      </c>
      <c r="N742" s="44">
        <v>228.33333333333334</v>
      </c>
      <c r="O742" s="44">
        <v>223</v>
      </c>
      <c r="P742" s="261">
        <f>100*(N742*(K742+L742+M742)+N743*(K743+L743+M743)+N744*(K744+L744+M744))/(H742*1000)</f>
        <v>13.470566666666665</v>
      </c>
    </row>
    <row r="743" spans="1:16">
      <c r="A743" s="75"/>
      <c r="B743" s="473"/>
      <c r="C743" s="473"/>
      <c r="D743" s="476"/>
      <c r="E743" s="472"/>
      <c r="F743" s="41" t="s">
        <v>144</v>
      </c>
      <c r="G743" s="442"/>
      <c r="H743" s="174"/>
      <c r="I743" s="54" t="s">
        <v>25</v>
      </c>
      <c r="J743" s="43" t="s">
        <v>38</v>
      </c>
      <c r="K743" s="243">
        <v>10.8</v>
      </c>
      <c r="L743" s="243">
        <v>18.399999999999999</v>
      </c>
      <c r="M743" s="243">
        <v>6.7</v>
      </c>
      <c r="N743" s="44">
        <v>227.66666666666666</v>
      </c>
      <c r="O743" s="44">
        <v>223</v>
      </c>
    </row>
    <row r="744" spans="1:16">
      <c r="A744" s="75"/>
      <c r="B744" s="473"/>
      <c r="C744" s="473"/>
      <c r="D744" s="476"/>
      <c r="E744" s="472"/>
      <c r="F744" s="41" t="s">
        <v>145</v>
      </c>
      <c r="G744" s="442"/>
      <c r="H744" s="174"/>
      <c r="I744" s="54" t="s">
        <v>25</v>
      </c>
      <c r="J744" s="43" t="s">
        <v>38</v>
      </c>
      <c r="K744" s="243">
        <v>3.4</v>
      </c>
      <c r="L744" s="243">
        <v>1.6</v>
      </c>
      <c r="M744" s="243">
        <v>7</v>
      </c>
      <c r="N744" s="44">
        <v>228.33333333333334</v>
      </c>
      <c r="O744" s="44">
        <v>222.66666666666666</v>
      </c>
    </row>
    <row r="745" spans="1:16">
      <c r="A745" s="75"/>
      <c r="B745" s="473"/>
      <c r="C745" s="473"/>
      <c r="D745" s="476"/>
      <c r="E745" s="435">
        <v>396</v>
      </c>
      <c r="F745" s="41" t="s">
        <v>32</v>
      </c>
      <c r="G745" s="442"/>
      <c r="H745" s="174">
        <v>160</v>
      </c>
      <c r="I745" s="54" t="s">
        <v>25</v>
      </c>
      <c r="J745" s="43" t="s">
        <v>38</v>
      </c>
      <c r="K745" s="243">
        <v>20</v>
      </c>
      <c r="L745" s="243">
        <v>24</v>
      </c>
      <c r="M745" s="243">
        <v>35</v>
      </c>
      <c r="N745" s="44">
        <v>225.33333333333334</v>
      </c>
      <c r="O745" s="44">
        <v>220.66666666666666</v>
      </c>
      <c r="P745" s="261">
        <f>100*(N745*(K745+L745+M745)+N746*(K746+L746+M746)+N747*(K747+L747+M747))/(H745*1000)</f>
        <v>15.3500625</v>
      </c>
    </row>
    <row r="746" spans="1:16">
      <c r="A746" s="75"/>
      <c r="B746" s="473"/>
      <c r="C746" s="473"/>
      <c r="D746" s="476"/>
      <c r="E746" s="472"/>
      <c r="F746" s="41" t="s">
        <v>144</v>
      </c>
      <c r="G746" s="442"/>
      <c r="H746" s="174"/>
      <c r="I746" s="54" t="s">
        <v>25</v>
      </c>
      <c r="J746" s="43" t="s">
        <v>38</v>
      </c>
      <c r="K746" s="243">
        <v>5.8</v>
      </c>
      <c r="L746" s="243">
        <v>9.6999999999999993</v>
      </c>
      <c r="M746" s="243">
        <v>10.8</v>
      </c>
      <c r="N746" s="44">
        <v>225.33333333333334</v>
      </c>
      <c r="O746" s="44">
        <v>220.33333333333334</v>
      </c>
    </row>
    <row r="747" spans="1:16">
      <c r="A747" s="75"/>
      <c r="B747" s="473"/>
      <c r="C747" s="473"/>
      <c r="D747" s="476"/>
      <c r="E747" s="472"/>
      <c r="F747" s="41" t="s">
        <v>145</v>
      </c>
      <c r="G747" s="442"/>
      <c r="H747" s="174"/>
      <c r="I747" s="54" t="s">
        <v>25</v>
      </c>
      <c r="J747" s="43" t="s">
        <v>38</v>
      </c>
      <c r="K747" s="243">
        <v>1.9</v>
      </c>
      <c r="L747" s="243">
        <v>0</v>
      </c>
      <c r="M747" s="243">
        <v>1.8</v>
      </c>
      <c r="N747" s="44">
        <v>225</v>
      </c>
      <c r="O747" s="44">
        <v>220.66666666666666</v>
      </c>
    </row>
    <row r="748" spans="1:16">
      <c r="A748" s="75"/>
      <c r="B748" s="473"/>
      <c r="C748" s="473"/>
      <c r="D748" s="476"/>
      <c r="E748" s="435">
        <v>397</v>
      </c>
      <c r="F748" s="41" t="s">
        <v>53</v>
      </c>
      <c r="G748" s="442"/>
      <c r="H748" s="174">
        <v>160</v>
      </c>
      <c r="I748" s="54" t="s">
        <v>25</v>
      </c>
      <c r="J748" s="43" t="s">
        <v>38</v>
      </c>
      <c r="K748" s="243">
        <v>14.9</v>
      </c>
      <c r="L748" s="243">
        <v>3.6</v>
      </c>
      <c r="M748" s="243">
        <v>4.3</v>
      </c>
      <c r="N748" s="44">
        <v>232.33333333333334</v>
      </c>
      <c r="O748" s="44">
        <v>228.66666666666666</v>
      </c>
      <c r="P748" s="261">
        <f>100*(N748*(K748+L748+M748)+N749*(K749+L749+M749))/(H748*1000)</f>
        <v>3.9787083333333344</v>
      </c>
    </row>
    <row r="749" spans="1:16" ht="15.75" thickBot="1">
      <c r="A749" s="75"/>
      <c r="B749" s="473"/>
      <c r="C749" s="473"/>
      <c r="D749" s="476"/>
      <c r="E749" s="435"/>
      <c r="F749" s="41" t="s">
        <v>144</v>
      </c>
      <c r="G749" s="442"/>
      <c r="H749" s="46"/>
      <c r="I749" s="47" t="s">
        <v>25</v>
      </c>
      <c r="J749" s="47" t="s">
        <v>38</v>
      </c>
      <c r="K749" s="242">
        <v>4.5999999999999996</v>
      </c>
      <c r="L749" s="242">
        <v>0</v>
      </c>
      <c r="M749" s="242">
        <v>0</v>
      </c>
      <c r="N749" s="48">
        <v>232.33333333333334</v>
      </c>
      <c r="O749" s="48">
        <v>228.33333333333334</v>
      </c>
    </row>
    <row r="750" spans="1:16">
      <c r="A750" s="75"/>
      <c r="B750" s="473"/>
      <c r="C750" s="473"/>
      <c r="D750" s="476"/>
      <c r="E750" s="40">
        <v>398</v>
      </c>
      <c r="F750" s="41" t="s">
        <v>31</v>
      </c>
      <c r="G750" s="442"/>
      <c r="H750" s="35">
        <v>250</v>
      </c>
      <c r="I750" s="36" t="s">
        <v>242</v>
      </c>
      <c r="J750" s="36" t="s">
        <v>24</v>
      </c>
      <c r="K750" s="241">
        <v>54.2</v>
      </c>
      <c r="L750" s="241">
        <v>63</v>
      </c>
      <c r="M750" s="241">
        <v>51.6</v>
      </c>
      <c r="N750" s="37">
        <v>221.66666666666666</v>
      </c>
      <c r="O750" s="37">
        <v>219</v>
      </c>
      <c r="P750" s="261">
        <f t="shared" ref="P750" si="65">100*(N750*(K750+L750+M750))/(H750*1000)</f>
        <v>14.966933333333333</v>
      </c>
    </row>
    <row r="751" spans="1:16">
      <c r="A751" s="75"/>
      <c r="B751" s="473"/>
      <c r="C751" s="473"/>
      <c r="D751" s="476"/>
      <c r="E751" s="445">
        <v>399</v>
      </c>
      <c r="F751" s="41" t="s">
        <v>53</v>
      </c>
      <c r="G751" s="442"/>
      <c r="H751" s="42">
        <v>250</v>
      </c>
      <c r="I751" s="43" t="s">
        <v>25</v>
      </c>
      <c r="J751" s="43" t="s">
        <v>25</v>
      </c>
      <c r="K751" s="243">
        <v>0</v>
      </c>
      <c r="L751" s="243">
        <v>0</v>
      </c>
      <c r="M751" s="243">
        <v>0</v>
      </c>
      <c r="N751" s="44">
        <v>222.33333333333334</v>
      </c>
      <c r="O751" s="44">
        <v>221.33333333333334</v>
      </c>
      <c r="P751" s="261">
        <f>100*(N751*(K751+L751+M751)+N752*(K752+L752+M752)+N753*(K753+L753+M753))/(H751*1000)</f>
        <v>5.0320933333333331</v>
      </c>
    </row>
    <row r="752" spans="1:16">
      <c r="A752" s="75"/>
      <c r="B752" s="473"/>
      <c r="C752" s="473"/>
      <c r="D752" s="476"/>
      <c r="E752" s="449"/>
      <c r="F752" s="41" t="s">
        <v>137</v>
      </c>
      <c r="G752" s="442"/>
      <c r="H752" s="42"/>
      <c r="I752" s="43" t="s">
        <v>24</v>
      </c>
      <c r="J752" s="43" t="s">
        <v>25</v>
      </c>
      <c r="K752" s="243">
        <v>8.6999999999999993</v>
      </c>
      <c r="L752" s="243">
        <v>4.5</v>
      </c>
      <c r="M752" s="243">
        <v>12.3</v>
      </c>
      <c r="N752" s="44">
        <v>221.66666666666666</v>
      </c>
      <c r="O752" s="44">
        <v>219.66666666666666</v>
      </c>
    </row>
    <row r="753" spans="1:16">
      <c r="A753" s="75"/>
      <c r="B753" s="473"/>
      <c r="C753" s="473"/>
      <c r="D753" s="476"/>
      <c r="E753" s="446"/>
      <c r="F753" s="41" t="s">
        <v>138</v>
      </c>
      <c r="G753" s="442"/>
      <c r="H753" s="42"/>
      <c r="I753" s="43" t="s">
        <v>24</v>
      </c>
      <c r="J753" s="43" t="s">
        <v>25</v>
      </c>
      <c r="K753" s="243">
        <v>1.9</v>
      </c>
      <c r="L753" s="243">
        <v>12.7</v>
      </c>
      <c r="M753" s="243">
        <v>16.7</v>
      </c>
      <c r="N753" s="44">
        <v>221.33333333333334</v>
      </c>
      <c r="O753" s="44">
        <v>219</v>
      </c>
    </row>
    <row r="754" spans="1:16">
      <c r="A754" s="75"/>
      <c r="B754" s="473"/>
      <c r="C754" s="473"/>
      <c r="D754" s="476"/>
      <c r="E754" s="40">
        <v>400</v>
      </c>
      <c r="F754" s="41" t="s">
        <v>32</v>
      </c>
      <c r="G754" s="442"/>
      <c r="H754" s="42">
        <v>160</v>
      </c>
      <c r="I754" s="43" t="s">
        <v>25</v>
      </c>
      <c r="J754" s="43" t="s">
        <v>25</v>
      </c>
      <c r="K754" s="243">
        <v>18</v>
      </c>
      <c r="L754" s="243">
        <v>20</v>
      </c>
      <c r="M754" s="243">
        <v>19</v>
      </c>
      <c r="N754" s="44">
        <v>225.66666666666666</v>
      </c>
      <c r="O754" s="44">
        <v>222</v>
      </c>
      <c r="P754" s="261">
        <f t="shared" ref="P754:P756" si="66">100*(N754*(K754+L754+M754))/(H754*1000)</f>
        <v>8.0393749999999997</v>
      </c>
    </row>
    <row r="755" spans="1:16">
      <c r="A755" s="75"/>
      <c r="B755" s="473"/>
      <c r="C755" s="473"/>
      <c r="D755" s="476"/>
      <c r="E755" s="40">
        <v>401</v>
      </c>
      <c r="F755" s="41" t="s">
        <v>41</v>
      </c>
      <c r="G755" s="442"/>
      <c r="H755" s="42">
        <v>250</v>
      </c>
      <c r="I755" s="43" t="s">
        <v>25</v>
      </c>
      <c r="J755" s="43" t="s">
        <v>25</v>
      </c>
      <c r="K755" s="243">
        <v>20</v>
      </c>
      <c r="L755" s="243">
        <v>19</v>
      </c>
      <c r="M755" s="243">
        <v>18</v>
      </c>
      <c r="N755" s="44">
        <v>226.33333333333334</v>
      </c>
      <c r="O755" s="44">
        <v>224.66666666666666</v>
      </c>
      <c r="P755" s="261">
        <f t="shared" si="66"/>
        <v>5.1604000000000001</v>
      </c>
    </row>
    <row r="756" spans="1:16" ht="15.75" thickBot="1">
      <c r="A756" s="75"/>
      <c r="B756" s="473"/>
      <c r="C756" s="473"/>
      <c r="D756" s="477"/>
      <c r="E756" s="40">
        <v>402</v>
      </c>
      <c r="F756" s="41" t="s">
        <v>104</v>
      </c>
      <c r="G756" s="450"/>
      <c r="H756" s="46">
        <v>250</v>
      </c>
      <c r="I756" s="47" t="s">
        <v>25</v>
      </c>
      <c r="J756" s="47" t="s">
        <v>25</v>
      </c>
      <c r="K756" s="242">
        <v>19</v>
      </c>
      <c r="L756" s="242">
        <v>20</v>
      </c>
      <c r="M756" s="242">
        <v>19</v>
      </c>
      <c r="N756" s="48">
        <v>226</v>
      </c>
      <c r="O756" s="48">
        <v>224</v>
      </c>
      <c r="P756" s="261">
        <f t="shared" si="66"/>
        <v>5.2431999999999999</v>
      </c>
    </row>
    <row r="757" spans="1:16" ht="15" customHeight="1">
      <c r="A757" s="75"/>
      <c r="B757" s="473"/>
      <c r="C757" s="473"/>
      <c r="D757" s="2" t="s">
        <v>243</v>
      </c>
      <c r="E757" s="435">
        <v>403</v>
      </c>
      <c r="F757" s="41" t="s">
        <v>31</v>
      </c>
      <c r="G757" s="99" t="s">
        <v>243</v>
      </c>
      <c r="H757" s="35">
        <v>100</v>
      </c>
      <c r="I757" s="36" t="s">
        <v>25</v>
      </c>
      <c r="J757" s="36" t="s">
        <v>38</v>
      </c>
      <c r="K757" s="241">
        <v>7.2</v>
      </c>
      <c r="L757" s="241">
        <v>1.6</v>
      </c>
      <c r="M757" s="241">
        <v>2.9</v>
      </c>
      <c r="N757" s="37">
        <v>230.66666666666666</v>
      </c>
      <c r="O757" s="37">
        <v>222.66666666666666</v>
      </c>
      <c r="P757" s="261">
        <f>100*(N757*(K757+L757+M757)+N758*(K758+L758+M758)+N759*(K759+L759+M759))/(H757*1000)</f>
        <v>13.985133333333335</v>
      </c>
    </row>
    <row r="758" spans="1:16">
      <c r="A758" s="75"/>
      <c r="B758" s="473"/>
      <c r="C758" s="473"/>
      <c r="D758" s="2"/>
      <c r="E758" s="435"/>
      <c r="F758" s="41" t="s">
        <v>144</v>
      </c>
      <c r="G758" s="99"/>
      <c r="H758" s="42"/>
      <c r="I758" s="43" t="s">
        <v>25</v>
      </c>
      <c r="J758" s="43" t="s">
        <v>38</v>
      </c>
      <c r="K758" s="243">
        <v>2.1</v>
      </c>
      <c r="L758" s="243">
        <v>14.5</v>
      </c>
      <c r="M758" s="243">
        <v>10.199999999999999</v>
      </c>
      <c r="N758" s="44">
        <v>230.33333333333334</v>
      </c>
      <c r="O758" s="44">
        <v>223.66666666666666</v>
      </c>
    </row>
    <row r="759" spans="1:16">
      <c r="A759" s="75"/>
      <c r="B759" s="473"/>
      <c r="C759" s="473"/>
      <c r="D759" s="2"/>
      <c r="E759" s="435"/>
      <c r="F759" s="41" t="s">
        <v>145</v>
      </c>
      <c r="G759" s="99"/>
      <c r="H759" s="42"/>
      <c r="I759" s="43" t="s">
        <v>25</v>
      </c>
      <c r="J759" s="43" t="s">
        <v>38</v>
      </c>
      <c r="K759" s="243">
        <v>3.8</v>
      </c>
      <c r="L759" s="243">
        <v>10.8</v>
      </c>
      <c r="M759" s="243">
        <v>7.6</v>
      </c>
      <c r="N759" s="44">
        <v>230.33333333333334</v>
      </c>
      <c r="O759" s="44">
        <v>222.66666666666666</v>
      </c>
    </row>
    <row r="760" spans="1:16" ht="15.75" thickBot="1">
      <c r="A760" s="75"/>
      <c r="B760" s="473"/>
      <c r="C760" s="473"/>
      <c r="D760" s="18" t="s">
        <v>244</v>
      </c>
      <c r="E760" s="40">
        <v>404</v>
      </c>
      <c r="F760" s="41" t="s">
        <v>59</v>
      </c>
      <c r="G760" s="102" t="s">
        <v>244</v>
      </c>
      <c r="H760" s="46">
        <v>160</v>
      </c>
      <c r="I760" s="47" t="s">
        <v>25</v>
      </c>
      <c r="J760" s="47" t="s">
        <v>25</v>
      </c>
      <c r="K760" s="242">
        <v>1</v>
      </c>
      <c r="L760" s="242">
        <v>1</v>
      </c>
      <c r="M760" s="242">
        <v>1</v>
      </c>
      <c r="N760" s="48">
        <v>229</v>
      </c>
      <c r="O760" s="48">
        <v>225</v>
      </c>
      <c r="P760" s="261">
        <f t="shared" ref="P760" si="67">100*(N760*(K760+L760+M760))/(H760*1000)</f>
        <v>0.42937500000000001</v>
      </c>
    </row>
    <row r="761" spans="1:16" ht="15" customHeight="1">
      <c r="A761" s="75"/>
      <c r="B761" s="473"/>
      <c r="C761" s="473"/>
      <c r="D761" s="448" t="s">
        <v>245</v>
      </c>
      <c r="E761" s="435">
        <v>405</v>
      </c>
      <c r="F761" s="41" t="s">
        <v>31</v>
      </c>
      <c r="G761" s="442" t="s">
        <v>245</v>
      </c>
      <c r="H761" s="87">
        <v>180</v>
      </c>
      <c r="I761" s="88" t="s">
        <v>25</v>
      </c>
      <c r="J761" s="88" t="s">
        <v>38</v>
      </c>
      <c r="K761" s="244">
        <v>12.9</v>
      </c>
      <c r="L761" s="244">
        <v>1.9</v>
      </c>
      <c r="M761" s="244">
        <v>0.6</v>
      </c>
      <c r="N761" s="37">
        <v>246.66666666666666</v>
      </c>
      <c r="O761" s="37">
        <v>234.66666666666666</v>
      </c>
      <c r="P761" s="261">
        <f>100*(N761*(K761+L761+M761)+N762*(K762+L762+M762))/(H761*1000)</f>
        <v>10.688888888888888</v>
      </c>
    </row>
    <row r="762" spans="1:16">
      <c r="A762" s="75"/>
      <c r="B762" s="473"/>
      <c r="C762" s="473"/>
      <c r="D762" s="448"/>
      <c r="E762" s="435"/>
      <c r="F762" s="41" t="s">
        <v>197</v>
      </c>
      <c r="G762" s="442"/>
      <c r="H762" s="61"/>
      <c r="I762" s="43" t="s">
        <v>25</v>
      </c>
      <c r="J762" s="43" t="s">
        <v>38</v>
      </c>
      <c r="K762" s="244">
        <v>14.2</v>
      </c>
      <c r="L762" s="244">
        <v>20.399999999999999</v>
      </c>
      <c r="M762" s="244">
        <v>28</v>
      </c>
      <c r="N762" s="44">
        <v>246.66666666666666</v>
      </c>
      <c r="O762" s="44">
        <v>235.66666666666666</v>
      </c>
    </row>
    <row r="763" spans="1:16">
      <c r="A763" s="75"/>
      <c r="B763" s="473"/>
      <c r="C763" s="473"/>
      <c r="D763" s="448"/>
      <c r="E763" s="435">
        <v>405</v>
      </c>
      <c r="F763" s="41" t="s">
        <v>59</v>
      </c>
      <c r="G763" s="442"/>
      <c r="H763" s="61">
        <v>160</v>
      </c>
      <c r="I763" s="119" t="s">
        <v>25</v>
      </c>
      <c r="J763" s="119" t="s">
        <v>38</v>
      </c>
      <c r="K763" s="244">
        <v>9.8000000000000007</v>
      </c>
      <c r="L763" s="244">
        <v>0</v>
      </c>
      <c r="M763" s="244">
        <v>20.8</v>
      </c>
      <c r="N763" s="44">
        <v>233.66666666666666</v>
      </c>
      <c r="O763" s="44">
        <v>231.33333333333334</v>
      </c>
      <c r="P763" s="261">
        <f>100*(N763*(K763+L763+M763)+N764*(K764+L764+M764))/(H763*1000)</f>
        <v>10.098041666666669</v>
      </c>
    </row>
    <row r="764" spans="1:16">
      <c r="A764" s="75"/>
      <c r="B764" s="473"/>
      <c r="C764" s="473"/>
      <c r="D764" s="448"/>
      <c r="E764" s="435"/>
      <c r="F764" s="41" t="s">
        <v>71</v>
      </c>
      <c r="G764" s="442"/>
      <c r="H764" s="61"/>
      <c r="I764" s="17" t="s">
        <v>25</v>
      </c>
      <c r="J764" s="17" t="s">
        <v>38</v>
      </c>
      <c r="K764" s="244">
        <v>14.5</v>
      </c>
      <c r="L764" s="244">
        <v>10.5</v>
      </c>
      <c r="M764" s="244">
        <v>13.6</v>
      </c>
      <c r="N764" s="44">
        <v>233.33333333333334</v>
      </c>
      <c r="O764" s="44">
        <v>229.33333333333334</v>
      </c>
    </row>
    <row r="765" spans="1:16">
      <c r="A765" s="75"/>
      <c r="B765" s="473"/>
      <c r="C765" s="473"/>
      <c r="D765" s="448"/>
      <c r="E765" s="40">
        <v>406</v>
      </c>
      <c r="F765" s="41" t="s">
        <v>49</v>
      </c>
      <c r="G765" s="442"/>
      <c r="H765" s="61">
        <v>160</v>
      </c>
      <c r="I765" s="43" t="s">
        <v>25</v>
      </c>
      <c r="J765" s="43" t="s">
        <v>38</v>
      </c>
      <c r="K765" s="244">
        <v>0</v>
      </c>
      <c r="L765" s="244">
        <v>8.5</v>
      </c>
      <c r="M765" s="244">
        <v>1.1000000000000001</v>
      </c>
      <c r="N765" s="44">
        <v>233.66666666666666</v>
      </c>
      <c r="O765" s="44">
        <v>231</v>
      </c>
      <c r="P765" s="261">
        <f t="shared" ref="P765" si="68">100*(N765*(K765+L765+M765))/(H765*1000)</f>
        <v>1.4019999999999999</v>
      </c>
    </row>
    <row r="766" spans="1:16">
      <c r="A766" s="75"/>
      <c r="B766" s="473"/>
      <c r="C766" s="473"/>
      <c r="D766" s="448"/>
      <c r="E766" s="435">
        <v>407</v>
      </c>
      <c r="F766" s="41" t="s">
        <v>32</v>
      </c>
      <c r="G766" s="442"/>
      <c r="H766" s="61">
        <v>160</v>
      </c>
      <c r="I766" s="43" t="s">
        <v>25</v>
      </c>
      <c r="J766" s="43" t="s">
        <v>38</v>
      </c>
      <c r="K766" s="244">
        <v>12</v>
      </c>
      <c r="L766" s="244">
        <v>5.6</v>
      </c>
      <c r="M766" s="244">
        <v>4.9000000000000004</v>
      </c>
      <c r="N766" s="44">
        <v>246.33333333333334</v>
      </c>
      <c r="O766" s="44">
        <v>235.33333333333334</v>
      </c>
      <c r="P766" s="261">
        <f>100*(N766*(K766+L766+M766)+N767*(K767+L767+M767))/(H766*1000)</f>
        <v>4.7161875000000002</v>
      </c>
    </row>
    <row r="767" spans="1:16">
      <c r="A767" s="75"/>
      <c r="B767" s="473"/>
      <c r="C767" s="473"/>
      <c r="D767" s="448"/>
      <c r="E767" s="435"/>
      <c r="F767" s="41" t="s">
        <v>71</v>
      </c>
      <c r="G767" s="442"/>
      <c r="H767" s="61"/>
      <c r="I767" s="17" t="s">
        <v>25</v>
      </c>
      <c r="J767" s="17" t="s">
        <v>38</v>
      </c>
      <c r="K767" s="244">
        <v>4.0999999999999996</v>
      </c>
      <c r="L767" s="244">
        <v>2.1</v>
      </c>
      <c r="M767" s="244">
        <v>1.9</v>
      </c>
      <c r="N767" s="44">
        <v>247.33333333333334</v>
      </c>
      <c r="O767" s="44">
        <v>235</v>
      </c>
    </row>
    <row r="768" spans="1:16">
      <c r="A768" s="75"/>
      <c r="B768" s="473"/>
      <c r="C768" s="473"/>
      <c r="D768" s="448"/>
      <c r="E768" s="435">
        <v>408</v>
      </c>
      <c r="F768" s="41" t="s">
        <v>50</v>
      </c>
      <c r="G768" s="442"/>
      <c r="H768" s="42">
        <v>160</v>
      </c>
      <c r="I768" s="43" t="s">
        <v>25</v>
      </c>
      <c r="J768" s="43" t="s">
        <v>38</v>
      </c>
      <c r="K768" s="244">
        <v>19.2</v>
      </c>
      <c r="L768" s="244">
        <v>9.3000000000000007</v>
      </c>
      <c r="M768" s="244">
        <v>0</v>
      </c>
      <c r="N768" s="44">
        <v>243.66666666666666</v>
      </c>
      <c r="O768" s="44">
        <v>237</v>
      </c>
      <c r="P768" s="261">
        <f>100*(N768*(K768+L768+M768)+N769*(K769+L769+M769))/(H768*1000)</f>
        <v>13.3039375</v>
      </c>
    </row>
    <row r="769" spans="1:16">
      <c r="A769" s="75"/>
      <c r="B769" s="473"/>
      <c r="C769" s="473"/>
      <c r="D769" s="448"/>
      <c r="E769" s="435"/>
      <c r="F769" s="41" t="s">
        <v>184</v>
      </c>
      <c r="G769" s="442"/>
      <c r="H769" s="61"/>
      <c r="I769" s="17" t="s">
        <v>25</v>
      </c>
      <c r="J769" s="17" t="s">
        <v>38</v>
      </c>
      <c r="K769" s="244">
        <v>7.5</v>
      </c>
      <c r="L769" s="244">
        <v>14.5</v>
      </c>
      <c r="M769" s="244">
        <v>36.299999999999997</v>
      </c>
      <c r="N769" s="58">
        <v>246</v>
      </c>
      <c r="O769" s="58">
        <v>236.33333333333334</v>
      </c>
      <c r="P769" s="2"/>
    </row>
    <row r="770" spans="1:16">
      <c r="A770" s="75"/>
      <c r="B770" s="473"/>
      <c r="C770" s="473"/>
      <c r="D770" s="448"/>
      <c r="E770" s="40">
        <v>409</v>
      </c>
      <c r="F770" s="41" t="s">
        <v>53</v>
      </c>
      <c r="G770" s="442"/>
      <c r="H770" s="42">
        <v>250</v>
      </c>
      <c r="I770" s="43" t="s">
        <v>25</v>
      </c>
      <c r="J770" s="43" t="s">
        <v>38</v>
      </c>
      <c r="K770" s="243">
        <v>0</v>
      </c>
      <c r="L770" s="243">
        <v>0</v>
      </c>
      <c r="M770" s="243">
        <v>2.1</v>
      </c>
      <c r="N770" s="44">
        <v>236</v>
      </c>
      <c r="O770" s="44">
        <v>234</v>
      </c>
      <c r="P770" s="261">
        <f t="shared" ref="P770" si="69">100*(N770*(K770+L770+M770))/(H770*1000)</f>
        <v>0.19824</v>
      </c>
    </row>
    <row r="771" spans="1:16" ht="15" customHeight="1">
      <c r="A771" s="75"/>
      <c r="B771" s="473"/>
      <c r="C771" s="473"/>
      <c r="D771" s="448"/>
      <c r="E771" s="435">
        <v>410</v>
      </c>
      <c r="F771" s="41" t="s">
        <v>31</v>
      </c>
      <c r="G771" s="442"/>
      <c r="H771" s="51">
        <v>160</v>
      </c>
      <c r="I771" s="54" t="s">
        <v>25</v>
      </c>
      <c r="J771" s="54" t="s">
        <v>38</v>
      </c>
      <c r="K771" s="247">
        <v>2.5</v>
      </c>
      <c r="L771" s="247">
        <v>9.1</v>
      </c>
      <c r="M771" s="247">
        <v>0</v>
      </c>
      <c r="N771" s="55">
        <v>246.66666666666666</v>
      </c>
      <c r="O771" s="55">
        <v>234.66666666666666</v>
      </c>
      <c r="P771" s="261">
        <f>100*(N771*(K771+L771+M771)+N772*(K772+L772+M772)+N773*(K773+L773+M773))/(H771*1000)</f>
        <v>9.6560000000000006</v>
      </c>
    </row>
    <row r="772" spans="1:16">
      <c r="A772" s="75"/>
      <c r="B772" s="473"/>
      <c r="C772" s="473"/>
      <c r="D772" s="448"/>
      <c r="E772" s="435"/>
      <c r="F772" s="41" t="s">
        <v>51</v>
      </c>
      <c r="G772" s="442"/>
      <c r="H772" s="42"/>
      <c r="I772" s="54" t="s">
        <v>25</v>
      </c>
      <c r="J772" s="43" t="s">
        <v>38</v>
      </c>
      <c r="K772" s="244">
        <v>11.7</v>
      </c>
      <c r="L772" s="244">
        <v>3.1</v>
      </c>
      <c r="M772" s="244">
        <v>1.6</v>
      </c>
      <c r="N772" s="44">
        <v>245.66666666666666</v>
      </c>
      <c r="O772" s="44">
        <v>233</v>
      </c>
    </row>
    <row r="773" spans="1:16" ht="15.75" thickBot="1">
      <c r="A773" s="75"/>
      <c r="B773" s="473"/>
      <c r="C773" s="473"/>
      <c r="D773" s="440"/>
      <c r="E773" s="435"/>
      <c r="F773" s="41" t="s">
        <v>52</v>
      </c>
      <c r="G773" s="450"/>
      <c r="H773" s="61"/>
      <c r="I773" s="119" t="s">
        <v>25</v>
      </c>
      <c r="J773" s="17" t="s">
        <v>38</v>
      </c>
      <c r="K773" s="244">
        <v>6.2</v>
      </c>
      <c r="L773" s="244">
        <v>23.8</v>
      </c>
      <c r="M773" s="244">
        <v>4.7</v>
      </c>
      <c r="N773" s="58">
        <v>246.66666666666666</v>
      </c>
      <c r="O773" s="58">
        <v>237.66666666666666</v>
      </c>
    </row>
    <row r="774" spans="1:16" ht="15" customHeight="1">
      <c r="A774" s="75"/>
      <c r="B774" s="473"/>
      <c r="C774" s="473"/>
      <c r="D774" s="447" t="s">
        <v>246</v>
      </c>
      <c r="E774" s="445">
        <v>411</v>
      </c>
      <c r="F774" s="41" t="s">
        <v>31</v>
      </c>
      <c r="G774" s="441" t="s">
        <v>246</v>
      </c>
      <c r="H774" s="35">
        <v>160</v>
      </c>
      <c r="I774" s="36" t="s">
        <v>25</v>
      </c>
      <c r="J774" s="36" t="s">
        <v>38</v>
      </c>
      <c r="K774" s="244">
        <v>1.3</v>
      </c>
      <c r="L774" s="244">
        <v>7.5</v>
      </c>
      <c r="M774" s="244">
        <v>9.6</v>
      </c>
      <c r="N774" s="44">
        <v>248.66666666666666</v>
      </c>
      <c r="O774" s="37">
        <v>234.66666666666666</v>
      </c>
      <c r="P774" s="261">
        <f>100*(N774*(K774+L774+M774)+N775*(K775+L775+M775)+N776*(K776+L776+M776))/(H774*1000)</f>
        <v>8.5828749999999978</v>
      </c>
    </row>
    <row r="775" spans="1:16">
      <c r="A775" s="75"/>
      <c r="B775" s="473"/>
      <c r="C775" s="473"/>
      <c r="D775" s="448"/>
      <c r="E775" s="449"/>
      <c r="F775" s="41" t="s">
        <v>51</v>
      </c>
      <c r="G775" s="442"/>
      <c r="H775" s="42"/>
      <c r="I775" s="54" t="s">
        <v>25</v>
      </c>
      <c r="J775" s="43" t="s">
        <v>38</v>
      </c>
      <c r="K775" s="244">
        <v>6.1</v>
      </c>
      <c r="L775" s="244">
        <v>19</v>
      </c>
      <c r="M775" s="244">
        <v>2.9</v>
      </c>
      <c r="N775" s="44">
        <v>245.33333333333334</v>
      </c>
      <c r="O775" s="44">
        <v>228.33333333333334</v>
      </c>
    </row>
    <row r="776" spans="1:16">
      <c r="A776" s="75"/>
      <c r="B776" s="473"/>
      <c r="C776" s="473"/>
      <c r="D776" s="448"/>
      <c r="E776" s="446"/>
      <c r="F776" s="41" t="s">
        <v>52</v>
      </c>
      <c r="G776" s="442"/>
      <c r="H776" s="61"/>
      <c r="I776" s="119" t="s">
        <v>25</v>
      </c>
      <c r="J776" s="17" t="s">
        <v>38</v>
      </c>
      <c r="K776" s="244">
        <v>2.5</v>
      </c>
      <c r="L776" s="244">
        <v>0.3</v>
      </c>
      <c r="M776" s="244">
        <v>6.5</v>
      </c>
      <c r="N776" s="58">
        <v>246</v>
      </c>
      <c r="O776" s="58">
        <v>231.66666666666666</v>
      </c>
    </row>
    <row r="777" spans="1:16">
      <c r="A777" s="75"/>
      <c r="B777" s="473"/>
      <c r="C777" s="473"/>
      <c r="D777" s="448"/>
      <c r="E777" s="445">
        <v>412</v>
      </c>
      <c r="F777" s="41" t="s">
        <v>49</v>
      </c>
      <c r="G777" s="442"/>
      <c r="H777" s="42">
        <v>250</v>
      </c>
      <c r="I777" s="43" t="s">
        <v>25</v>
      </c>
      <c r="J777" s="43" t="s">
        <v>25</v>
      </c>
      <c r="K777" s="244">
        <v>23.6</v>
      </c>
      <c r="L777" s="244">
        <v>6.2</v>
      </c>
      <c r="M777" s="244">
        <v>25</v>
      </c>
      <c r="N777" s="44">
        <v>250</v>
      </c>
      <c r="O777" s="44">
        <v>222.66666666666666</v>
      </c>
      <c r="P777" s="261">
        <f>100*(N777*(K777+L777+M777)+N778*(K778+L778+M778))/(H777*1000)</f>
        <v>6.5072533333333329</v>
      </c>
    </row>
    <row r="778" spans="1:16" ht="15.75" thickBot="1">
      <c r="A778" s="75"/>
      <c r="B778" s="473"/>
      <c r="C778" s="52"/>
      <c r="D778" s="448"/>
      <c r="E778" s="446"/>
      <c r="F778" s="41" t="s">
        <v>137</v>
      </c>
      <c r="G778" s="442"/>
      <c r="H778" s="61"/>
      <c r="I778" s="17" t="s">
        <v>24</v>
      </c>
      <c r="J778" s="17" t="s">
        <v>25</v>
      </c>
      <c r="K778" s="244">
        <v>3.2</v>
      </c>
      <c r="L778" s="244">
        <v>3.5</v>
      </c>
      <c r="M778" s="244">
        <v>3.6</v>
      </c>
      <c r="N778" s="58">
        <v>249.33333333333334</v>
      </c>
      <c r="O778" s="58">
        <v>237.66666666666666</v>
      </c>
    </row>
    <row r="779" spans="1:16" ht="15" customHeight="1">
      <c r="A779" s="74"/>
      <c r="B779" s="149"/>
      <c r="C779" s="147" t="s">
        <v>247</v>
      </c>
      <c r="D779" s="26" t="s">
        <v>248</v>
      </c>
      <c r="E779" s="40">
        <v>413</v>
      </c>
      <c r="F779" s="41" t="s">
        <v>31</v>
      </c>
      <c r="G779" s="97" t="s">
        <v>248</v>
      </c>
      <c r="H779" s="35">
        <v>160</v>
      </c>
      <c r="I779" s="113" t="s">
        <v>25</v>
      </c>
      <c r="J779" s="36" t="s">
        <v>25</v>
      </c>
      <c r="K779" s="241">
        <v>11</v>
      </c>
      <c r="L779" s="241">
        <v>14</v>
      </c>
      <c r="M779" s="241">
        <v>5.5</v>
      </c>
      <c r="N779" s="37">
        <v>225</v>
      </c>
      <c r="O779" s="37">
        <v>221.66666666666666</v>
      </c>
      <c r="P779" s="261">
        <f t="shared" ref="P779:P780" si="70">100*(N779*(K779+L779+M779))/(H779*1000)</f>
        <v>4.2890625</v>
      </c>
    </row>
    <row r="780" spans="1:16">
      <c r="A780" s="75"/>
      <c r="B780" s="149"/>
      <c r="C780" s="149"/>
      <c r="D780" s="2"/>
      <c r="E780" s="40">
        <v>415</v>
      </c>
      <c r="F780" s="41" t="s">
        <v>32</v>
      </c>
      <c r="G780" s="99"/>
      <c r="H780" s="42">
        <v>250</v>
      </c>
      <c r="I780" s="161" t="s">
        <v>25</v>
      </c>
      <c r="J780" s="161" t="s">
        <v>25</v>
      </c>
      <c r="K780" s="243">
        <v>12.5</v>
      </c>
      <c r="L780" s="243">
        <v>7.6</v>
      </c>
      <c r="M780" s="243">
        <v>8</v>
      </c>
      <c r="N780" s="55">
        <v>228.33333333333334</v>
      </c>
      <c r="O780" s="44">
        <v>223.33333333333334</v>
      </c>
      <c r="P780" s="261">
        <f t="shared" si="70"/>
        <v>2.5664666666666669</v>
      </c>
    </row>
    <row r="781" spans="1:16">
      <c r="A781" s="75"/>
      <c r="B781" s="149"/>
      <c r="C781" s="149"/>
      <c r="D781" s="2"/>
      <c r="E781" s="445">
        <v>416</v>
      </c>
      <c r="F781" s="41" t="s">
        <v>50</v>
      </c>
      <c r="G781" s="99"/>
      <c r="H781" s="42">
        <v>160</v>
      </c>
      <c r="I781" s="161" t="s">
        <v>25</v>
      </c>
      <c r="J781" s="161" t="s">
        <v>25</v>
      </c>
      <c r="K781" s="243">
        <v>3</v>
      </c>
      <c r="L781" s="243">
        <v>7.7</v>
      </c>
      <c r="M781" s="243">
        <v>14</v>
      </c>
      <c r="N781" s="55">
        <v>232</v>
      </c>
      <c r="O781" s="44">
        <v>228.66666666666666</v>
      </c>
      <c r="P781" s="261">
        <f>100*(N781*(K781+L781+M781)+N782*(K782+L782+M782)+N783*(K783+L783+M783))/(H781*1000)</f>
        <v>8.5932708333333334</v>
      </c>
    </row>
    <row r="782" spans="1:16">
      <c r="A782" s="75"/>
      <c r="B782" s="149"/>
      <c r="C782" s="149"/>
      <c r="D782" s="2"/>
      <c r="E782" s="449"/>
      <c r="F782" s="41" t="s">
        <v>51</v>
      </c>
      <c r="G782" s="99"/>
      <c r="H782" s="42"/>
      <c r="I782" s="161" t="s">
        <v>25</v>
      </c>
      <c r="J782" s="43" t="s">
        <v>25</v>
      </c>
      <c r="K782" s="243">
        <v>17.7</v>
      </c>
      <c r="L782" s="243">
        <v>6.4</v>
      </c>
      <c r="M782" s="243">
        <v>2</v>
      </c>
      <c r="N782" s="55">
        <v>225</v>
      </c>
      <c r="O782" s="44">
        <v>221</v>
      </c>
    </row>
    <row r="783" spans="1:16">
      <c r="A783" s="75"/>
      <c r="B783" s="149"/>
      <c r="C783" s="149"/>
      <c r="D783" s="2"/>
      <c r="E783" s="446"/>
      <c r="F783" s="41" t="s">
        <v>145</v>
      </c>
      <c r="G783" s="99"/>
      <c r="H783" s="42"/>
      <c r="I783" s="54" t="s">
        <v>25</v>
      </c>
      <c r="J783" s="43" t="s">
        <v>38</v>
      </c>
      <c r="K783" s="243">
        <v>3</v>
      </c>
      <c r="L783" s="243">
        <v>4.4000000000000004</v>
      </c>
      <c r="M783" s="243">
        <v>2</v>
      </c>
      <c r="N783" s="55">
        <v>228.33333333333334</v>
      </c>
      <c r="O783" s="44">
        <v>226.66666666666666</v>
      </c>
    </row>
    <row r="784" spans="1:16" ht="15.75" thickBot="1">
      <c r="A784" s="75"/>
      <c r="B784" s="149"/>
      <c r="C784" s="149"/>
      <c r="D784" s="2"/>
      <c r="E784" s="40">
        <v>417</v>
      </c>
      <c r="F784" s="41" t="s">
        <v>53</v>
      </c>
      <c r="G784" s="99"/>
      <c r="H784" s="46">
        <v>100</v>
      </c>
      <c r="I784" s="175" t="s">
        <v>25</v>
      </c>
      <c r="J784" s="47" t="s">
        <v>25</v>
      </c>
      <c r="K784" s="242">
        <v>8</v>
      </c>
      <c r="L784" s="242">
        <v>8.1999999999999993</v>
      </c>
      <c r="M784" s="242">
        <v>3.2</v>
      </c>
      <c r="N784" s="48">
        <v>226.66666666666666</v>
      </c>
      <c r="O784" s="48">
        <v>222.66666666666666</v>
      </c>
      <c r="P784" s="261">
        <f t="shared" ref="P784" si="71">100*(N784*(K784+L784+M784))/(H784*1000)</f>
        <v>4.3973333333333331</v>
      </c>
    </row>
    <row r="785" spans="1:16">
      <c r="A785" s="75"/>
      <c r="B785" s="149"/>
      <c r="C785" s="149"/>
      <c r="D785" s="2"/>
      <c r="E785" s="445">
        <v>418</v>
      </c>
      <c r="F785" s="41" t="s">
        <v>234</v>
      </c>
      <c r="G785" s="99"/>
      <c r="H785" s="51">
        <v>400</v>
      </c>
      <c r="I785" s="54" t="s">
        <v>25</v>
      </c>
      <c r="J785" s="54" t="s">
        <v>38</v>
      </c>
      <c r="K785" s="54">
        <v>3.5</v>
      </c>
      <c r="L785" s="54">
        <v>2.8</v>
      </c>
      <c r="M785" s="54">
        <v>0.9</v>
      </c>
      <c r="N785" s="55">
        <v>230</v>
      </c>
      <c r="O785" s="55">
        <v>226.33333333333334</v>
      </c>
      <c r="P785" s="261">
        <f>100*(N785*(K785+L785+M785)+N786*(K786+L786+M786))/(H785*1000)</f>
        <v>1.7250000000000001</v>
      </c>
    </row>
    <row r="786" spans="1:16">
      <c r="A786" s="75"/>
      <c r="B786" s="149"/>
      <c r="C786" s="149"/>
      <c r="D786" s="2"/>
      <c r="E786" s="446"/>
      <c r="F786" s="41" t="s">
        <v>117</v>
      </c>
      <c r="G786" s="99"/>
      <c r="H786" s="42"/>
      <c r="I786" s="43" t="s">
        <v>25</v>
      </c>
      <c r="J786" s="43" t="s">
        <v>38</v>
      </c>
      <c r="K786" s="43">
        <v>4.3</v>
      </c>
      <c r="L786" s="43">
        <v>3.7</v>
      </c>
      <c r="M786" s="43">
        <v>14.8</v>
      </c>
      <c r="N786" s="44">
        <v>230</v>
      </c>
      <c r="O786" s="44">
        <v>221.66666666666666</v>
      </c>
    </row>
    <row r="787" spans="1:16" ht="15.75" thickBot="1">
      <c r="A787" s="75"/>
      <c r="B787" s="149"/>
      <c r="C787" s="149"/>
      <c r="D787" s="18"/>
      <c r="E787" s="40">
        <v>419</v>
      </c>
      <c r="F787" s="41" t="s">
        <v>72</v>
      </c>
      <c r="G787" s="102"/>
      <c r="H787" s="46">
        <v>100</v>
      </c>
      <c r="I787" s="47" t="s">
        <v>25</v>
      </c>
      <c r="J787" s="47" t="s">
        <v>38</v>
      </c>
      <c r="K787" s="47">
        <v>2.5</v>
      </c>
      <c r="L787" s="47">
        <v>3.2</v>
      </c>
      <c r="M787" s="47">
        <v>1.7</v>
      </c>
      <c r="N787" s="48">
        <v>230.66666666666666</v>
      </c>
      <c r="O787" s="48">
        <v>226</v>
      </c>
      <c r="P787" s="261">
        <f t="shared" ref="P787" si="72">100*(N787*(K787+L787+M787))/(H787*1000)</f>
        <v>1.7069333333333334</v>
      </c>
    </row>
    <row r="788" spans="1:16" ht="15" customHeight="1">
      <c r="A788" s="38"/>
      <c r="B788" s="149"/>
      <c r="C788" s="149"/>
      <c r="D788" s="176" t="s">
        <v>249</v>
      </c>
      <c r="E788" s="445">
        <v>420</v>
      </c>
      <c r="F788" s="41" t="s">
        <v>26</v>
      </c>
      <c r="G788" s="469" t="s">
        <v>249</v>
      </c>
      <c r="H788" s="87">
        <v>250</v>
      </c>
      <c r="I788" s="113" t="s">
        <v>25</v>
      </c>
      <c r="J788" s="36" t="s">
        <v>25</v>
      </c>
      <c r="K788" s="241">
        <v>12.6</v>
      </c>
      <c r="L788" s="241">
        <v>11.6</v>
      </c>
      <c r="M788" s="241">
        <v>49.5</v>
      </c>
      <c r="N788" s="37">
        <v>235</v>
      </c>
      <c r="O788" s="37">
        <v>220</v>
      </c>
      <c r="P788" s="261">
        <f>100*(N788*(K788+L788+M788)+N789*(K789+L789+M789)+N790*(K790+L790+M790))/(H788*1000)</f>
        <v>10.1426</v>
      </c>
    </row>
    <row r="789" spans="1:16">
      <c r="A789" s="38"/>
      <c r="B789" s="149"/>
      <c r="C789" s="149"/>
      <c r="D789" s="5"/>
      <c r="E789" s="449"/>
      <c r="F789" s="41" t="s">
        <v>185</v>
      </c>
      <c r="G789" s="470"/>
      <c r="H789" s="61"/>
      <c r="I789" s="177" t="s">
        <v>25</v>
      </c>
      <c r="J789" s="17" t="s">
        <v>25</v>
      </c>
      <c r="K789" s="243">
        <v>5</v>
      </c>
      <c r="L789" s="243">
        <v>6</v>
      </c>
      <c r="M789" s="243">
        <v>2.7</v>
      </c>
      <c r="N789" s="44">
        <v>235</v>
      </c>
      <c r="O789" s="44">
        <v>220</v>
      </c>
    </row>
    <row r="790" spans="1:16">
      <c r="A790" s="38"/>
      <c r="B790" s="149"/>
      <c r="C790" s="149"/>
      <c r="D790" s="5"/>
      <c r="E790" s="446"/>
      <c r="F790" s="41" t="s">
        <v>186</v>
      </c>
      <c r="G790" s="470"/>
      <c r="H790" s="61"/>
      <c r="I790" s="177" t="s">
        <v>25</v>
      </c>
      <c r="J790" s="17" t="s">
        <v>25</v>
      </c>
      <c r="K790" s="243">
        <v>7</v>
      </c>
      <c r="L790" s="243">
        <v>1</v>
      </c>
      <c r="M790" s="243">
        <v>12.5</v>
      </c>
      <c r="N790" s="44">
        <v>235</v>
      </c>
      <c r="O790" s="44">
        <v>223.66666666666666</v>
      </c>
    </row>
    <row r="791" spans="1:16">
      <c r="A791" s="38"/>
      <c r="B791" s="149"/>
      <c r="C791" s="149"/>
      <c r="D791" s="5"/>
      <c r="E791" s="445">
        <v>421</v>
      </c>
      <c r="F791" s="41" t="s">
        <v>49</v>
      </c>
      <c r="G791" s="470"/>
      <c r="H791" s="61">
        <v>100</v>
      </c>
      <c r="I791" s="177" t="s">
        <v>25</v>
      </c>
      <c r="J791" s="17" t="s">
        <v>25</v>
      </c>
      <c r="K791" s="243">
        <v>11.4</v>
      </c>
      <c r="L791" s="243">
        <v>2</v>
      </c>
      <c r="M791" s="243">
        <v>3.8</v>
      </c>
      <c r="N791" s="44">
        <v>235</v>
      </c>
      <c r="O791" s="44">
        <v>225.66666666666666</v>
      </c>
      <c r="P791" s="261">
        <f>100*(N791*(K791+L791+M791)+N792*(K792+L792+M792))/(H791*1000)</f>
        <v>9.2119999999999997</v>
      </c>
    </row>
    <row r="792" spans="1:16" ht="15.75" thickBot="1">
      <c r="A792" s="38"/>
      <c r="B792" s="149"/>
      <c r="C792" s="149"/>
      <c r="D792" s="5"/>
      <c r="E792" s="446"/>
      <c r="F792" s="41" t="s">
        <v>99</v>
      </c>
      <c r="G792" s="470"/>
      <c r="H792" s="61"/>
      <c r="I792" s="177" t="s">
        <v>25</v>
      </c>
      <c r="J792" s="17" t="s">
        <v>25</v>
      </c>
      <c r="K792" s="242">
        <v>4.5</v>
      </c>
      <c r="L792" s="242">
        <v>16</v>
      </c>
      <c r="M792" s="242">
        <v>1.5</v>
      </c>
      <c r="N792" s="58">
        <v>235</v>
      </c>
      <c r="O792" s="58">
        <v>224.66666666666666</v>
      </c>
    </row>
    <row r="793" spans="1:16" ht="15" customHeight="1">
      <c r="A793" s="143"/>
      <c r="B793" s="144"/>
      <c r="C793" s="144"/>
      <c r="D793" s="3"/>
      <c r="E793" s="40">
        <v>422</v>
      </c>
      <c r="F793" s="41" t="s">
        <v>219</v>
      </c>
      <c r="G793" s="470"/>
      <c r="H793" s="35">
        <v>100</v>
      </c>
      <c r="I793" s="36" t="s">
        <v>25</v>
      </c>
      <c r="J793" s="36" t="s">
        <v>38</v>
      </c>
      <c r="K793" s="43">
        <v>0.1</v>
      </c>
      <c r="L793" s="43">
        <v>0.3</v>
      </c>
      <c r="M793" s="43">
        <v>0</v>
      </c>
      <c r="N793" s="37">
        <v>233.33333333333334</v>
      </c>
      <c r="O793" s="37">
        <v>226.66666666666666</v>
      </c>
      <c r="P793" s="261">
        <f t="shared" ref="P793" si="73">100*(N793*(K793+L793+M793))/(H793*1000)</f>
        <v>9.3333333333333338E-2</v>
      </c>
    </row>
    <row r="794" spans="1:16">
      <c r="A794" s="38"/>
      <c r="B794" s="149"/>
      <c r="C794" s="149"/>
      <c r="D794" s="5"/>
      <c r="E794" s="445">
        <v>423</v>
      </c>
      <c r="F794" s="41" t="s">
        <v>23</v>
      </c>
      <c r="G794" s="470"/>
      <c r="H794" s="42">
        <v>250</v>
      </c>
      <c r="I794" s="43" t="s">
        <v>25</v>
      </c>
      <c r="J794" s="43" t="s">
        <v>25</v>
      </c>
      <c r="K794" s="243">
        <v>42.5</v>
      </c>
      <c r="L794" s="243">
        <v>22</v>
      </c>
      <c r="M794" s="243">
        <v>11</v>
      </c>
      <c r="N794" s="44">
        <v>232.33333333333334</v>
      </c>
      <c r="O794" s="44">
        <v>224</v>
      </c>
      <c r="P794" s="261">
        <f>100*(N794*(K794+L794+M794)+N795*(K795+L795+M795))/(H794*1000)</f>
        <v>7.0716666666666672</v>
      </c>
    </row>
    <row r="795" spans="1:16" ht="15.75" thickBot="1">
      <c r="A795" s="38"/>
      <c r="B795" s="149"/>
      <c r="C795" s="149"/>
      <c r="D795" s="5"/>
      <c r="E795" s="446"/>
      <c r="F795" s="41" t="s">
        <v>185</v>
      </c>
      <c r="G795" s="470"/>
      <c r="H795" s="46"/>
      <c r="I795" s="47" t="s">
        <v>25</v>
      </c>
      <c r="J795" s="47" t="s">
        <v>25</v>
      </c>
      <c r="K795" s="244">
        <v>0</v>
      </c>
      <c r="L795" s="244">
        <v>0</v>
      </c>
      <c r="M795" s="244">
        <v>0.6</v>
      </c>
      <c r="N795" s="48">
        <v>230</v>
      </c>
      <c r="O795" s="48">
        <v>221</v>
      </c>
    </row>
    <row r="796" spans="1:16" ht="15.75" thickBot="1">
      <c r="A796" s="143"/>
      <c r="B796" s="144"/>
      <c r="C796" s="144"/>
      <c r="D796" s="3"/>
      <c r="E796" s="56">
        <v>424</v>
      </c>
      <c r="F796" s="41" t="s">
        <v>92</v>
      </c>
      <c r="G796" s="470"/>
      <c r="H796" s="126">
        <v>100</v>
      </c>
      <c r="I796" s="119" t="s">
        <v>25</v>
      </c>
      <c r="J796" s="119" t="s">
        <v>25</v>
      </c>
      <c r="K796" s="119">
        <v>0.5</v>
      </c>
      <c r="L796" s="119">
        <v>11.8</v>
      </c>
      <c r="M796" s="119">
        <v>15.5</v>
      </c>
      <c r="N796" s="30">
        <v>234</v>
      </c>
      <c r="O796" s="30">
        <v>226.66666666666666</v>
      </c>
      <c r="P796" s="261">
        <f t="shared" ref="P796" si="74">100*(N796*(K796+L796+M796))/(H796*1000)</f>
        <v>6.5052000000000003</v>
      </c>
    </row>
    <row r="797" spans="1:16">
      <c r="A797" s="38"/>
      <c r="B797" s="149"/>
      <c r="C797" s="149"/>
      <c r="D797" s="5"/>
      <c r="E797" s="435">
        <v>425</v>
      </c>
      <c r="F797" s="41" t="s">
        <v>59</v>
      </c>
      <c r="G797" s="470"/>
      <c r="H797" s="126">
        <v>320</v>
      </c>
      <c r="I797" s="119" t="s">
        <v>25</v>
      </c>
      <c r="J797" s="119" t="s">
        <v>25</v>
      </c>
      <c r="K797" s="241">
        <v>13.6</v>
      </c>
      <c r="L797" s="241">
        <v>2.5</v>
      </c>
      <c r="M797" s="241">
        <v>4.7</v>
      </c>
      <c r="N797" s="55">
        <v>233</v>
      </c>
      <c r="O797" s="55">
        <v>221.66666666666666</v>
      </c>
      <c r="P797" s="261">
        <f>100*(N797*(K797+L797+M797)+N798*(K798+L798+M798))/(H797*1000)</f>
        <v>7.2958125000000003</v>
      </c>
    </row>
    <row r="798" spans="1:16" ht="15.75" thickBot="1">
      <c r="A798" s="38"/>
      <c r="B798" s="149"/>
      <c r="C798" s="149"/>
      <c r="D798" s="5"/>
      <c r="E798" s="435"/>
      <c r="F798" s="41" t="s">
        <v>155</v>
      </c>
      <c r="G798" s="471"/>
      <c r="H798" s="61"/>
      <c r="I798" s="17" t="s">
        <v>25</v>
      </c>
      <c r="J798" s="17" t="s">
        <v>25</v>
      </c>
      <c r="K798" s="244">
        <v>24.6</v>
      </c>
      <c r="L798" s="244">
        <v>29.8</v>
      </c>
      <c r="M798" s="244">
        <v>25</v>
      </c>
      <c r="N798" s="58">
        <v>233</v>
      </c>
      <c r="O798" s="58">
        <v>226.66666666666666</v>
      </c>
    </row>
    <row r="799" spans="1:16" ht="15" customHeight="1">
      <c r="A799" s="74"/>
      <c r="B799" s="52"/>
      <c r="C799" s="149"/>
      <c r="D799" s="26" t="s">
        <v>250</v>
      </c>
      <c r="E799" s="40">
        <v>426</v>
      </c>
      <c r="F799" s="41" t="s">
        <v>50</v>
      </c>
      <c r="G799" s="97" t="s">
        <v>250</v>
      </c>
      <c r="H799" s="35">
        <v>160</v>
      </c>
      <c r="I799" s="113" t="s">
        <v>25</v>
      </c>
      <c r="J799" s="36" t="s">
        <v>38</v>
      </c>
      <c r="K799" s="241">
        <v>26</v>
      </c>
      <c r="L799" s="241">
        <v>11</v>
      </c>
      <c r="M799" s="241">
        <v>13</v>
      </c>
      <c r="N799" s="37">
        <v>221.66666666666666</v>
      </c>
      <c r="O799" s="37">
        <v>219.33333333333334</v>
      </c>
      <c r="P799" s="261">
        <f t="shared" ref="P799" si="75">100*(N799*(K799+L799+M799))/(H799*1000)</f>
        <v>6.927083333333333</v>
      </c>
    </row>
    <row r="800" spans="1:16">
      <c r="A800" s="75"/>
      <c r="B800" s="52"/>
      <c r="C800" s="149"/>
      <c r="D800" s="2"/>
      <c r="E800" s="445">
        <v>427</v>
      </c>
      <c r="F800" s="41" t="s">
        <v>31</v>
      </c>
      <c r="G800" s="99"/>
      <c r="H800" s="61">
        <v>250</v>
      </c>
      <c r="I800" s="177" t="s">
        <v>25</v>
      </c>
      <c r="J800" s="17" t="s">
        <v>38</v>
      </c>
      <c r="K800" s="243">
        <v>90</v>
      </c>
      <c r="L800" s="243">
        <v>78</v>
      </c>
      <c r="M800" s="243">
        <v>83</v>
      </c>
      <c r="N800" s="44">
        <v>221</v>
      </c>
      <c r="O800" s="44">
        <v>217</v>
      </c>
      <c r="P800" s="261">
        <f>100*(N800*(K800+L800+M800)+N801*(K801+L801+M801))/(H800*1000)</f>
        <v>23.89452</v>
      </c>
    </row>
    <row r="801" spans="1:16">
      <c r="A801" s="75"/>
      <c r="B801" s="52"/>
      <c r="C801" s="149"/>
      <c r="D801" s="2"/>
      <c r="E801" s="446"/>
      <c r="F801" s="41" t="s">
        <v>197</v>
      </c>
      <c r="G801" s="99"/>
      <c r="H801" s="61"/>
      <c r="I801" s="177" t="s">
        <v>25</v>
      </c>
      <c r="J801" s="17" t="s">
        <v>38</v>
      </c>
      <c r="K801" s="243">
        <v>3.2</v>
      </c>
      <c r="L801" s="243">
        <v>3.1</v>
      </c>
      <c r="M801" s="243">
        <v>13</v>
      </c>
      <c r="N801" s="44">
        <v>221</v>
      </c>
      <c r="O801" s="58">
        <v>220</v>
      </c>
    </row>
    <row r="802" spans="1:16">
      <c r="A802" s="75"/>
      <c r="B802" s="52"/>
      <c r="C802" s="149"/>
      <c r="D802" s="2"/>
      <c r="E802" s="445">
        <v>428</v>
      </c>
      <c r="F802" s="41" t="s">
        <v>49</v>
      </c>
      <c r="G802" s="99"/>
      <c r="H802" s="61">
        <v>250</v>
      </c>
      <c r="I802" s="177" t="s">
        <v>25</v>
      </c>
      <c r="J802" s="17" t="s">
        <v>38</v>
      </c>
      <c r="K802" s="243">
        <v>17.5</v>
      </c>
      <c r="L802" s="243">
        <v>10.1</v>
      </c>
      <c r="M802" s="243">
        <v>34</v>
      </c>
      <c r="N802" s="44">
        <v>221.33333333333334</v>
      </c>
      <c r="O802" s="44">
        <v>219</v>
      </c>
      <c r="P802" s="261">
        <f>100*(N802*(K802+L802+M802)+N803*(K803+L803+M803))/(H802*1000)</f>
        <v>10.195573333333334</v>
      </c>
    </row>
    <row r="803" spans="1:16">
      <c r="A803" s="75"/>
      <c r="B803" s="52"/>
      <c r="C803" s="149"/>
      <c r="D803" s="2"/>
      <c r="E803" s="446"/>
      <c r="F803" s="41" t="s">
        <v>251</v>
      </c>
      <c r="G803" s="99"/>
      <c r="H803" s="61"/>
      <c r="I803" s="177" t="s">
        <v>25</v>
      </c>
      <c r="J803" s="17" t="s">
        <v>38</v>
      </c>
      <c r="K803" s="243">
        <v>12.2</v>
      </c>
      <c r="L803" s="243">
        <v>12.7</v>
      </c>
      <c r="M803" s="243">
        <v>28.5</v>
      </c>
      <c r="N803" s="44">
        <v>222</v>
      </c>
      <c r="O803" s="58">
        <v>219.66666666666666</v>
      </c>
    </row>
    <row r="804" spans="1:16">
      <c r="A804" s="75"/>
      <c r="B804" s="52"/>
      <c r="C804" s="149"/>
      <c r="D804" s="2"/>
      <c r="E804" s="40">
        <v>429</v>
      </c>
      <c r="F804" s="41" t="s">
        <v>32</v>
      </c>
      <c r="G804" s="99"/>
      <c r="H804" s="61">
        <v>100</v>
      </c>
      <c r="I804" s="177" t="s">
        <v>25</v>
      </c>
      <c r="J804" s="17" t="s">
        <v>38</v>
      </c>
      <c r="K804" s="243">
        <v>11</v>
      </c>
      <c r="L804" s="243">
        <v>6.5</v>
      </c>
      <c r="M804" s="243">
        <v>13.6</v>
      </c>
      <c r="N804" s="44">
        <v>223</v>
      </c>
      <c r="O804" s="44">
        <v>220.33333333333334</v>
      </c>
      <c r="P804" s="261">
        <f t="shared" ref="P804:P805" si="76">100*(N804*(K804+L804+M804))/(H804*1000)</f>
        <v>6.9352999999999998</v>
      </c>
    </row>
    <row r="805" spans="1:16" ht="15.75" thickBot="1">
      <c r="A805" s="80"/>
      <c r="B805" s="52"/>
      <c r="C805" s="149"/>
      <c r="D805" s="18"/>
      <c r="E805" s="40">
        <v>430</v>
      </c>
      <c r="F805" s="41" t="s">
        <v>53</v>
      </c>
      <c r="G805" s="102"/>
      <c r="H805" s="46">
        <v>100</v>
      </c>
      <c r="I805" s="47" t="s">
        <v>25</v>
      </c>
      <c r="J805" s="47" t="s">
        <v>38</v>
      </c>
      <c r="K805" s="242">
        <v>0.1</v>
      </c>
      <c r="L805" s="242">
        <v>0</v>
      </c>
      <c r="M805" s="242">
        <v>1.2</v>
      </c>
      <c r="N805" s="48">
        <v>223</v>
      </c>
      <c r="O805" s="48">
        <v>220</v>
      </c>
      <c r="P805" s="261">
        <f t="shared" si="76"/>
        <v>0.28990000000000005</v>
      </c>
    </row>
    <row r="806" spans="1:16" ht="15" customHeight="1">
      <c r="A806" s="74"/>
      <c r="B806" s="52"/>
      <c r="C806" s="149"/>
      <c r="D806" s="176" t="s">
        <v>252</v>
      </c>
      <c r="E806" s="445">
        <v>431</v>
      </c>
      <c r="F806" s="41" t="s">
        <v>23</v>
      </c>
      <c r="G806" s="97" t="s">
        <v>252</v>
      </c>
      <c r="H806" s="35">
        <v>160</v>
      </c>
      <c r="I806" s="36" t="s">
        <v>25</v>
      </c>
      <c r="J806" s="36" t="s">
        <v>25</v>
      </c>
      <c r="K806" s="245">
        <v>2.2999999999999998</v>
      </c>
      <c r="L806" s="245">
        <v>3.3</v>
      </c>
      <c r="M806" s="245">
        <v>1.6</v>
      </c>
      <c r="N806" s="25">
        <v>225.66666666666666</v>
      </c>
      <c r="O806" s="25">
        <v>221.33333333333334</v>
      </c>
      <c r="P806" s="261">
        <f>100*(N806*(K806+L806+M806)+N807*(K807+L807+M807)+N808*(K808+L808+M808)+N809*(K809+L809+M809))/(H806*1000)</f>
        <v>8.2238479166666654</v>
      </c>
    </row>
    <row r="807" spans="1:16">
      <c r="A807" s="75"/>
      <c r="B807" s="52"/>
      <c r="C807" s="149"/>
      <c r="D807" s="5"/>
      <c r="E807" s="449"/>
      <c r="F807" s="41" t="s">
        <v>155</v>
      </c>
      <c r="G807" s="99"/>
      <c r="H807" s="42"/>
      <c r="I807" s="43" t="s">
        <v>25</v>
      </c>
      <c r="J807" s="43" t="s">
        <v>25</v>
      </c>
      <c r="K807" s="244">
        <v>3.1</v>
      </c>
      <c r="L807" s="244">
        <v>7.8</v>
      </c>
      <c r="M807" s="243">
        <v>30</v>
      </c>
      <c r="N807" s="44">
        <v>224</v>
      </c>
      <c r="O807" s="44">
        <v>218.66666666666666</v>
      </c>
    </row>
    <row r="808" spans="1:16">
      <c r="A808" s="38"/>
      <c r="B808" s="52"/>
      <c r="C808" s="149"/>
      <c r="D808" s="5"/>
      <c r="E808" s="449"/>
      <c r="F808" s="41" t="s">
        <v>253</v>
      </c>
      <c r="G808" s="99"/>
      <c r="H808" s="61"/>
      <c r="I808" s="177" t="s">
        <v>25</v>
      </c>
      <c r="J808" s="17" t="s">
        <v>25</v>
      </c>
      <c r="K808" s="244">
        <v>0.01</v>
      </c>
      <c r="L808" s="244">
        <v>1.2</v>
      </c>
      <c r="M808" s="243">
        <v>1.1000000000000001</v>
      </c>
      <c r="N808" s="44">
        <v>225.66666666666666</v>
      </c>
      <c r="O808" s="44">
        <v>223.33333333333334</v>
      </c>
    </row>
    <row r="809" spans="1:16">
      <c r="A809" s="38"/>
      <c r="B809" s="52"/>
      <c r="C809" s="149"/>
      <c r="D809" s="5"/>
      <c r="E809" s="446"/>
      <c r="F809" s="41" t="s">
        <v>254</v>
      </c>
      <c r="G809" s="99"/>
      <c r="H809" s="61"/>
      <c r="I809" s="177" t="s">
        <v>25</v>
      </c>
      <c r="J809" s="17" t="s">
        <v>25</v>
      </c>
      <c r="K809" s="244">
        <v>0.1</v>
      </c>
      <c r="L809" s="244">
        <v>7.3</v>
      </c>
      <c r="M809" s="243">
        <v>0.8</v>
      </c>
      <c r="N809" s="44">
        <v>225.66666666666666</v>
      </c>
      <c r="O809" s="44">
        <v>224.66666666666666</v>
      </c>
    </row>
    <row r="810" spans="1:16">
      <c r="A810" s="38"/>
      <c r="B810" s="52"/>
      <c r="C810" s="149"/>
      <c r="D810" s="5"/>
      <c r="E810" s="445">
        <v>432</v>
      </c>
      <c r="F810" s="41" t="s">
        <v>49</v>
      </c>
      <c r="G810" s="99"/>
      <c r="H810" s="42">
        <v>100</v>
      </c>
      <c r="I810" s="43" t="s">
        <v>25</v>
      </c>
      <c r="J810" s="43" t="s">
        <v>38</v>
      </c>
      <c r="K810" s="244">
        <v>5.8</v>
      </c>
      <c r="L810" s="244">
        <v>4.5999999999999996</v>
      </c>
      <c r="M810" s="243">
        <v>1.4</v>
      </c>
      <c r="N810" s="44">
        <v>225.66666666666666</v>
      </c>
      <c r="O810" s="44">
        <v>220</v>
      </c>
      <c r="P810" s="261">
        <f>100*(N810*(K810+L810+M810)+N811*(K811+L811+M811))/(H810*1000)</f>
        <v>11.870066666666665</v>
      </c>
    </row>
    <row r="811" spans="1:16">
      <c r="A811" s="38"/>
      <c r="B811" s="52"/>
      <c r="C811" s="149"/>
      <c r="D811" s="5"/>
      <c r="E811" s="446"/>
      <c r="F811" s="41" t="s">
        <v>155</v>
      </c>
      <c r="G811" s="99"/>
      <c r="H811" s="42"/>
      <c r="I811" s="43" t="s">
        <v>25</v>
      </c>
      <c r="J811" s="43" t="s">
        <v>25</v>
      </c>
      <c r="K811" s="244">
        <v>6</v>
      </c>
      <c r="L811" s="244">
        <v>22.7</v>
      </c>
      <c r="M811" s="244">
        <v>12.1</v>
      </c>
      <c r="N811" s="55">
        <v>225.66666666666666</v>
      </c>
      <c r="O811" s="44">
        <v>220</v>
      </c>
    </row>
    <row r="812" spans="1:16">
      <c r="A812" s="38"/>
      <c r="B812" s="52"/>
      <c r="C812" s="149"/>
      <c r="D812" s="5"/>
      <c r="E812" s="40">
        <v>433</v>
      </c>
      <c r="F812" s="41" t="s">
        <v>32</v>
      </c>
      <c r="G812" s="99"/>
      <c r="H812" s="42">
        <v>100</v>
      </c>
      <c r="I812" s="43" t="s">
        <v>25</v>
      </c>
      <c r="J812" s="43" t="s">
        <v>38</v>
      </c>
      <c r="K812" s="244">
        <v>0.03</v>
      </c>
      <c r="L812" s="244">
        <v>0</v>
      </c>
      <c r="M812" s="244">
        <v>0</v>
      </c>
      <c r="N812" s="55">
        <v>225.66666666666666</v>
      </c>
      <c r="O812" s="44">
        <v>222.66666666666666</v>
      </c>
      <c r="P812" s="261">
        <f t="shared" ref="P812" si="77">100*(N812*(K812+L812+M812))/(H812*1000)</f>
        <v>6.77E-3</v>
      </c>
    </row>
    <row r="813" spans="1:16">
      <c r="A813" s="38"/>
      <c r="B813" s="52"/>
      <c r="C813" s="149"/>
      <c r="D813" s="5"/>
      <c r="E813" s="445">
        <v>434</v>
      </c>
      <c r="F813" s="41" t="s">
        <v>59</v>
      </c>
      <c r="G813" s="99"/>
      <c r="H813" s="42">
        <v>100</v>
      </c>
      <c r="I813" s="43" t="s">
        <v>25</v>
      </c>
      <c r="J813" s="43" t="s">
        <v>38</v>
      </c>
      <c r="K813" s="244">
        <v>1.8</v>
      </c>
      <c r="L813" s="244">
        <v>1</v>
      </c>
      <c r="M813" s="244">
        <v>1</v>
      </c>
      <c r="N813" s="55">
        <v>221</v>
      </c>
      <c r="O813" s="44">
        <v>221</v>
      </c>
      <c r="P813" s="261">
        <f>100*(N813*(K813+L813+M813)+N814*(K814+L814+M814))/(H813*1000)</f>
        <v>11.855999999999998</v>
      </c>
    </row>
    <row r="814" spans="1:16" ht="15.75" thickBot="1">
      <c r="A814" s="72"/>
      <c r="B814" s="52"/>
      <c r="C814" s="164"/>
      <c r="D814" s="20"/>
      <c r="E814" s="446"/>
      <c r="F814" s="41" t="s">
        <v>155</v>
      </c>
      <c r="G814" s="102"/>
      <c r="H814" s="46"/>
      <c r="I814" s="47" t="s">
        <v>25</v>
      </c>
      <c r="J814" s="47" t="s">
        <v>25</v>
      </c>
      <c r="K814" s="242">
        <v>0.15</v>
      </c>
      <c r="L814" s="242">
        <v>1.25</v>
      </c>
      <c r="M814" s="242">
        <v>48</v>
      </c>
      <c r="N814" s="83">
        <v>223</v>
      </c>
      <c r="O814" s="48">
        <v>220</v>
      </c>
    </row>
    <row r="815" spans="1:16" ht="15.75" thickBot="1">
      <c r="A815" s="143"/>
      <c r="B815" s="144"/>
      <c r="C815" s="144"/>
      <c r="D815" s="176" t="s">
        <v>255</v>
      </c>
      <c r="E815" s="40">
        <v>435</v>
      </c>
      <c r="F815" s="41" t="s">
        <v>234</v>
      </c>
      <c r="G815" s="97" t="s">
        <v>255</v>
      </c>
      <c r="H815" s="87">
        <v>160</v>
      </c>
      <c r="I815" s="88" t="s">
        <v>25</v>
      </c>
      <c r="J815" s="88" t="s">
        <v>25</v>
      </c>
      <c r="K815" s="88">
        <v>0.1</v>
      </c>
      <c r="L815" s="88">
        <v>0.1</v>
      </c>
      <c r="M815" s="88">
        <v>0.4</v>
      </c>
      <c r="N815" s="25">
        <v>235</v>
      </c>
      <c r="O815" s="25">
        <v>230.33333333333334</v>
      </c>
      <c r="P815" s="261">
        <f t="shared" ref="P815:P816" si="78">100*(N815*(K815+L815+M815))/(H815*1000)</f>
        <v>8.8125000000000023E-2</v>
      </c>
    </row>
    <row r="816" spans="1:16" ht="15" customHeight="1">
      <c r="A816" s="38"/>
      <c r="B816" s="52"/>
      <c r="C816" s="52"/>
      <c r="D816" s="458" t="s">
        <v>256</v>
      </c>
      <c r="E816" s="40">
        <v>436</v>
      </c>
      <c r="F816" s="41" t="s">
        <v>220</v>
      </c>
      <c r="G816" s="441" t="s">
        <v>256</v>
      </c>
      <c r="H816" s="35">
        <v>160</v>
      </c>
      <c r="I816" s="36" t="s">
        <v>25</v>
      </c>
      <c r="J816" s="36" t="s">
        <v>25</v>
      </c>
      <c r="K816" s="241">
        <v>5.9</v>
      </c>
      <c r="L816" s="241">
        <v>12.6</v>
      </c>
      <c r="M816" s="241">
        <v>13.3</v>
      </c>
      <c r="N816" s="37">
        <v>245</v>
      </c>
      <c r="O816" s="37">
        <v>229.33333333333334</v>
      </c>
      <c r="P816" s="261">
        <f t="shared" si="78"/>
        <v>4.8693749999999998</v>
      </c>
    </row>
    <row r="817" spans="1:16">
      <c r="A817" s="38"/>
      <c r="B817" s="52"/>
      <c r="C817" s="52"/>
      <c r="D817" s="459"/>
      <c r="E817" s="445">
        <v>437</v>
      </c>
      <c r="F817" s="41" t="s">
        <v>219</v>
      </c>
      <c r="G817" s="442"/>
      <c r="H817" s="61">
        <v>160</v>
      </c>
      <c r="I817" s="119" t="s">
        <v>25</v>
      </c>
      <c r="J817" s="119" t="s">
        <v>38</v>
      </c>
      <c r="K817" s="243">
        <v>7.2</v>
      </c>
      <c r="L817" s="243">
        <v>2.5</v>
      </c>
      <c r="M817" s="243">
        <v>2</v>
      </c>
      <c r="N817" s="44">
        <v>235.66666666666666</v>
      </c>
      <c r="O817" s="44">
        <v>227.66666666666666</v>
      </c>
      <c r="P817" s="261">
        <f>100*(N817*(K817+L817+M817)+N818*(K818+L818+M818)+N819*(K819+L819+M819))/(H817*1000)</f>
        <v>7.3499791666666656</v>
      </c>
    </row>
    <row r="818" spans="1:16">
      <c r="A818" s="38"/>
      <c r="B818" s="52"/>
      <c r="C818" s="52"/>
      <c r="D818" s="459"/>
      <c r="E818" s="449"/>
      <c r="F818" s="41" t="s">
        <v>71</v>
      </c>
      <c r="G818" s="442"/>
      <c r="H818" s="61"/>
      <c r="I818" s="17" t="s">
        <v>25</v>
      </c>
      <c r="J818" s="17" t="s">
        <v>38</v>
      </c>
      <c r="K818" s="243">
        <v>4</v>
      </c>
      <c r="L818" s="243">
        <v>7.8</v>
      </c>
      <c r="M818" s="243">
        <v>7.6</v>
      </c>
      <c r="N818" s="58">
        <v>236</v>
      </c>
      <c r="O818" s="58">
        <v>229.66666666666666</v>
      </c>
    </row>
    <row r="819" spans="1:16" ht="15.75" thickBot="1">
      <c r="A819" s="38"/>
      <c r="B819" s="52"/>
      <c r="C819" s="52"/>
      <c r="D819" s="460"/>
      <c r="E819" s="446"/>
      <c r="F819" s="41" t="s">
        <v>186</v>
      </c>
      <c r="G819" s="450"/>
      <c r="H819" s="46"/>
      <c r="I819" s="47" t="s">
        <v>25</v>
      </c>
      <c r="J819" s="47" t="s">
        <v>25</v>
      </c>
      <c r="K819" s="242">
        <v>5.0999999999999996</v>
      </c>
      <c r="L819" s="242">
        <v>5</v>
      </c>
      <c r="M819" s="242">
        <v>8.6999999999999993</v>
      </c>
      <c r="N819" s="48">
        <v>235.33333333333334</v>
      </c>
      <c r="O819" s="48">
        <v>229</v>
      </c>
      <c r="P819" s="2"/>
    </row>
    <row r="820" spans="1:16" ht="15" customHeight="1">
      <c r="A820" s="143"/>
      <c r="B820" s="455"/>
      <c r="C820" s="52" t="s">
        <v>257</v>
      </c>
      <c r="D820" s="447" t="s">
        <v>258</v>
      </c>
      <c r="E820" s="445">
        <v>438</v>
      </c>
      <c r="F820" s="41" t="s">
        <v>234</v>
      </c>
      <c r="G820" s="441" t="s">
        <v>258</v>
      </c>
      <c r="H820" s="35">
        <v>630</v>
      </c>
      <c r="I820" s="36" t="s">
        <v>25</v>
      </c>
      <c r="J820" s="36" t="s">
        <v>38</v>
      </c>
      <c r="K820" s="36">
        <v>150</v>
      </c>
      <c r="L820" s="36">
        <v>144</v>
      </c>
      <c r="M820" s="36">
        <v>149</v>
      </c>
      <c r="N820" s="37">
        <v>238.66666666666666</v>
      </c>
      <c r="O820" s="37">
        <v>218.33333333333334</v>
      </c>
      <c r="P820" s="261">
        <f>100*(N820*(K820+L820+M820)+N821*(K821+L821+M821)+N822*(K822+L822+M822))/(H820*1000)</f>
        <v>17.891968253968255</v>
      </c>
    </row>
    <row r="821" spans="1:16">
      <c r="A821" s="178"/>
      <c r="B821" s="455"/>
      <c r="C821" s="52"/>
      <c r="D821" s="448"/>
      <c r="E821" s="449"/>
      <c r="F821" s="41" t="s">
        <v>99</v>
      </c>
      <c r="G821" s="442"/>
      <c r="H821" s="42"/>
      <c r="I821" s="43" t="s">
        <v>38</v>
      </c>
      <c r="J821" s="43" t="s">
        <v>38</v>
      </c>
      <c r="K821" s="43">
        <v>5.7</v>
      </c>
      <c r="L821" s="43">
        <v>6.1</v>
      </c>
      <c r="M821" s="43">
        <v>8.9</v>
      </c>
      <c r="N821" s="44">
        <v>238.66666666666666</v>
      </c>
      <c r="O821" s="44">
        <v>225.33333333333334</v>
      </c>
    </row>
    <row r="822" spans="1:16">
      <c r="A822" s="143"/>
      <c r="B822" s="455"/>
      <c r="C822" s="52"/>
      <c r="D822" s="448"/>
      <c r="E822" s="446"/>
      <c r="F822" s="41" t="s">
        <v>145</v>
      </c>
      <c r="G822" s="442"/>
      <c r="H822" s="42"/>
      <c r="I822" s="43" t="s">
        <v>25</v>
      </c>
      <c r="J822" s="43" t="s">
        <v>38</v>
      </c>
      <c r="K822" s="43">
        <v>4.2</v>
      </c>
      <c r="L822" s="43">
        <v>2.5</v>
      </c>
      <c r="M822" s="43">
        <v>1.9</v>
      </c>
      <c r="N822" s="44">
        <v>238.33333333333334</v>
      </c>
      <c r="O822" s="44">
        <v>229.66666666666666</v>
      </c>
    </row>
    <row r="823" spans="1:16">
      <c r="A823" s="143"/>
      <c r="B823" s="455"/>
      <c r="C823" s="52"/>
      <c r="D823" s="448"/>
      <c r="E823" s="445">
        <v>439</v>
      </c>
      <c r="F823" s="41" t="s">
        <v>219</v>
      </c>
      <c r="G823" s="442"/>
      <c r="H823" s="42">
        <v>630</v>
      </c>
      <c r="I823" s="43" t="s">
        <v>38</v>
      </c>
      <c r="J823" s="43" t="s">
        <v>25</v>
      </c>
      <c r="K823" s="43">
        <v>1.5</v>
      </c>
      <c r="L823" s="43">
        <v>0.7</v>
      </c>
      <c r="M823" s="43">
        <v>0.4</v>
      </c>
      <c r="N823" s="44">
        <v>239</v>
      </c>
      <c r="O823" s="44">
        <v>230.33333333333334</v>
      </c>
      <c r="P823" s="261">
        <f>100*(N823*(K823+L823+M823)+N824*(K824+L824+M824))/(H823*1000)</f>
        <v>2.374825396825397</v>
      </c>
    </row>
    <row r="824" spans="1:16">
      <c r="A824" s="143"/>
      <c r="B824" s="455"/>
      <c r="C824" s="52"/>
      <c r="D824" s="448"/>
      <c r="E824" s="446"/>
      <c r="F824" s="41" t="s">
        <v>155</v>
      </c>
      <c r="G824" s="442"/>
      <c r="H824" s="42"/>
      <c r="I824" s="43" t="s">
        <v>38</v>
      </c>
      <c r="J824" s="43" t="s">
        <v>38</v>
      </c>
      <c r="K824" s="43">
        <v>20.5</v>
      </c>
      <c r="L824" s="43">
        <v>18.100000000000001</v>
      </c>
      <c r="M824" s="43">
        <v>21.4</v>
      </c>
      <c r="N824" s="44">
        <v>239</v>
      </c>
      <c r="O824" s="44">
        <v>227.66666666666666</v>
      </c>
    </row>
    <row r="825" spans="1:16" ht="15.75" thickBot="1">
      <c r="A825" s="143"/>
      <c r="B825" s="455"/>
      <c r="C825" s="52"/>
      <c r="D825" s="448"/>
      <c r="E825" s="40">
        <v>440</v>
      </c>
      <c r="F825" s="41" t="s">
        <v>220</v>
      </c>
      <c r="G825" s="442"/>
      <c r="H825" s="46">
        <v>250</v>
      </c>
      <c r="I825" s="47" t="s">
        <v>25</v>
      </c>
      <c r="J825" s="47" t="s">
        <v>38</v>
      </c>
      <c r="K825" s="47">
        <v>9.1</v>
      </c>
      <c r="L825" s="47">
        <v>7</v>
      </c>
      <c r="M825" s="47">
        <v>5.2</v>
      </c>
      <c r="N825" s="48">
        <v>238.66666666666666</v>
      </c>
      <c r="O825" s="48">
        <v>229.33333333333334</v>
      </c>
      <c r="P825" s="261">
        <f t="shared" ref="P825" si="79">100*(N825*(K825+L825+M825))/(H825*1000)</f>
        <v>2.0334400000000001</v>
      </c>
    </row>
    <row r="826" spans="1:16" ht="15" customHeight="1">
      <c r="A826" s="143"/>
      <c r="B826" s="144"/>
      <c r="C826" s="52"/>
      <c r="D826" s="448"/>
      <c r="E826" s="435">
        <v>441</v>
      </c>
      <c r="F826" s="41" t="s">
        <v>92</v>
      </c>
      <c r="G826" s="442"/>
      <c r="H826" s="35">
        <v>160</v>
      </c>
      <c r="I826" s="36" t="s">
        <v>24</v>
      </c>
      <c r="J826" s="36" t="s">
        <v>24</v>
      </c>
      <c r="K826" s="36">
        <v>19.100000000000001</v>
      </c>
      <c r="L826" s="36">
        <v>21.5</v>
      </c>
      <c r="M826" s="36">
        <v>22.2</v>
      </c>
      <c r="N826" s="37">
        <v>230.33333333333334</v>
      </c>
      <c r="O826" s="37">
        <v>226.33333333333334</v>
      </c>
      <c r="P826" s="261">
        <f>100*(N826*(K826+L826+M826)+N827*(K827+L827+M827))/(H826*1000)</f>
        <v>10.089958333333334</v>
      </c>
    </row>
    <row r="827" spans="1:16">
      <c r="A827" s="178"/>
      <c r="B827" s="179"/>
      <c r="C827" s="52"/>
      <c r="D827" s="448"/>
      <c r="E827" s="435"/>
      <c r="F827" s="41" t="s">
        <v>51</v>
      </c>
      <c r="G827" s="442"/>
      <c r="H827" s="42"/>
      <c r="I827" s="43" t="s">
        <v>24</v>
      </c>
      <c r="J827" s="43" t="s">
        <v>24</v>
      </c>
      <c r="K827" s="43">
        <v>2.5</v>
      </c>
      <c r="L827" s="43">
        <v>2.8</v>
      </c>
      <c r="M827" s="43">
        <v>2</v>
      </c>
      <c r="N827" s="44">
        <v>230</v>
      </c>
      <c r="O827" s="44">
        <v>228.66666666666666</v>
      </c>
    </row>
    <row r="828" spans="1:16">
      <c r="A828" s="143"/>
      <c r="B828" s="144"/>
      <c r="C828" s="52"/>
      <c r="D828" s="448"/>
      <c r="E828" s="435">
        <v>442</v>
      </c>
      <c r="F828" s="41" t="s">
        <v>259</v>
      </c>
      <c r="G828" s="442"/>
      <c r="H828" s="42">
        <v>160</v>
      </c>
      <c r="I828" s="43" t="s">
        <v>24</v>
      </c>
      <c r="J828" s="43" t="s">
        <v>24</v>
      </c>
      <c r="K828" s="43">
        <v>15.2</v>
      </c>
      <c r="L828" s="43">
        <v>19.100000000000001</v>
      </c>
      <c r="M828" s="43">
        <v>25.9</v>
      </c>
      <c r="N828" s="44">
        <v>232.33333333333334</v>
      </c>
      <c r="O828" s="44">
        <v>220</v>
      </c>
      <c r="P828" s="261">
        <f>100*(N828*(K828+L828+M828)+N829*(K829+L829+M829))/(H828*1000)</f>
        <v>43.301125000000013</v>
      </c>
    </row>
    <row r="829" spans="1:16" ht="15.75" thickBot="1">
      <c r="A829" s="143"/>
      <c r="B829" s="144"/>
      <c r="C829" s="52"/>
      <c r="D829" s="440"/>
      <c r="E829" s="435"/>
      <c r="F829" s="41" t="s">
        <v>51</v>
      </c>
      <c r="G829" s="450"/>
      <c r="H829" s="46"/>
      <c r="I829" s="47" t="s">
        <v>24</v>
      </c>
      <c r="J829" s="47" t="s">
        <v>24</v>
      </c>
      <c r="K829" s="47">
        <v>190.3</v>
      </c>
      <c r="L829" s="47">
        <v>17.8</v>
      </c>
      <c r="M829" s="47">
        <v>29.9</v>
      </c>
      <c r="N829" s="48">
        <v>232.33333333333334</v>
      </c>
      <c r="O829" s="48">
        <v>218.66666666666666</v>
      </c>
    </row>
    <row r="830" spans="1:16" ht="15" customHeight="1">
      <c r="A830" s="38"/>
      <c r="B830" s="455"/>
      <c r="C830" s="52"/>
      <c r="D830" s="458" t="s">
        <v>258</v>
      </c>
      <c r="E830" s="435">
        <v>443</v>
      </c>
      <c r="F830" s="41" t="s">
        <v>26</v>
      </c>
      <c r="G830" s="441" t="s">
        <v>258</v>
      </c>
      <c r="H830" s="51">
        <v>400</v>
      </c>
      <c r="I830" s="155" t="s">
        <v>24</v>
      </c>
      <c r="J830" s="54" t="s">
        <v>25</v>
      </c>
      <c r="K830" s="246">
        <v>0.5</v>
      </c>
      <c r="L830" s="246">
        <v>35.5</v>
      </c>
      <c r="M830" s="246">
        <v>13.8</v>
      </c>
      <c r="N830" s="55">
        <v>244</v>
      </c>
      <c r="O830" s="55">
        <v>238.66666666666666</v>
      </c>
      <c r="P830" s="261">
        <f>100*(N830*(K830+L830+M830)+N831*(K831+L831+M831)+N832*(K832+L832+M832))/(H830*1000)</f>
        <v>8.4513083333333334</v>
      </c>
    </row>
    <row r="831" spans="1:16">
      <c r="A831" s="38"/>
      <c r="B831" s="455"/>
      <c r="C831" s="52"/>
      <c r="D831" s="459"/>
      <c r="E831" s="435"/>
      <c r="F831" s="41" t="s">
        <v>51</v>
      </c>
      <c r="G831" s="442"/>
      <c r="H831" s="42"/>
      <c r="I831" s="43" t="s">
        <v>24</v>
      </c>
      <c r="J831" s="43" t="s">
        <v>25</v>
      </c>
      <c r="K831" s="243">
        <v>10.8</v>
      </c>
      <c r="L831" s="243">
        <v>5.2</v>
      </c>
      <c r="M831" s="243">
        <v>42.5</v>
      </c>
      <c r="N831" s="44">
        <v>240.33333333333334</v>
      </c>
      <c r="O831" s="44">
        <v>236</v>
      </c>
    </row>
    <row r="832" spans="1:16">
      <c r="A832" s="38"/>
      <c r="B832" s="455"/>
      <c r="C832" s="52"/>
      <c r="D832" s="459"/>
      <c r="E832" s="435"/>
      <c r="F832" s="41" t="s">
        <v>52</v>
      </c>
      <c r="G832" s="442"/>
      <c r="H832" s="42"/>
      <c r="I832" s="43" t="s">
        <v>24</v>
      </c>
      <c r="J832" s="43" t="s">
        <v>25</v>
      </c>
      <c r="K832" s="243">
        <v>17.399999999999999</v>
      </c>
      <c r="L832" s="243">
        <v>13.9</v>
      </c>
      <c r="M832" s="243">
        <v>0.3</v>
      </c>
      <c r="N832" s="44">
        <v>240.33333333333334</v>
      </c>
      <c r="O832" s="44">
        <v>234.66666666666666</v>
      </c>
    </row>
    <row r="833" spans="1:16">
      <c r="A833" s="38"/>
      <c r="B833" s="455"/>
      <c r="C833" s="52"/>
      <c r="D833" s="459"/>
      <c r="E833" s="435">
        <v>444</v>
      </c>
      <c r="F833" s="41" t="s">
        <v>49</v>
      </c>
      <c r="G833" s="442"/>
      <c r="H833" s="51">
        <v>160</v>
      </c>
      <c r="I833" s="161" t="s">
        <v>24</v>
      </c>
      <c r="J833" s="43" t="s">
        <v>25</v>
      </c>
      <c r="K833" s="243">
        <v>21.5</v>
      </c>
      <c r="L833" s="243">
        <v>8.6</v>
      </c>
      <c r="M833" s="243">
        <v>28.9</v>
      </c>
      <c r="N833" s="44">
        <v>239</v>
      </c>
      <c r="O833" s="44">
        <v>237.66666666666666</v>
      </c>
      <c r="P833" s="261">
        <f>100*(N833*(K833+L833+M833)+N834*(K834+L834+M834))/(H833*1000)</f>
        <v>42.981000000000009</v>
      </c>
    </row>
    <row r="834" spans="1:16">
      <c r="A834" s="38"/>
      <c r="B834" s="455"/>
      <c r="C834" s="52"/>
      <c r="D834" s="459"/>
      <c r="E834" s="435"/>
      <c r="F834" s="41" t="s">
        <v>51</v>
      </c>
      <c r="G834" s="442"/>
      <c r="H834" s="42"/>
      <c r="I834" s="43" t="s">
        <v>25</v>
      </c>
      <c r="J834" s="43" t="s">
        <v>38</v>
      </c>
      <c r="K834" s="243">
        <v>81.400000000000006</v>
      </c>
      <c r="L834" s="243">
        <v>84.6</v>
      </c>
      <c r="M834" s="243">
        <v>63.7</v>
      </c>
      <c r="N834" s="44">
        <v>238</v>
      </c>
      <c r="O834" s="44">
        <v>235.66666666666666</v>
      </c>
    </row>
    <row r="835" spans="1:16">
      <c r="A835" s="38"/>
      <c r="B835" s="455"/>
      <c r="C835" s="52"/>
      <c r="D835" s="459"/>
      <c r="E835" s="435">
        <v>445</v>
      </c>
      <c r="F835" s="41" t="s">
        <v>37</v>
      </c>
      <c r="G835" s="442"/>
      <c r="H835" s="51">
        <v>160</v>
      </c>
      <c r="I835" s="155" t="s">
        <v>24</v>
      </c>
      <c r="J835" s="54" t="s">
        <v>24</v>
      </c>
      <c r="K835" s="243">
        <v>5</v>
      </c>
      <c r="L835" s="243">
        <v>0</v>
      </c>
      <c r="M835" s="243">
        <v>0</v>
      </c>
      <c r="N835" s="44">
        <v>242</v>
      </c>
      <c r="O835" s="44">
        <v>236.33333333333334</v>
      </c>
      <c r="P835" s="261">
        <f>100*(N835*(K835+L835+M835)+N836*(K836+L836+M836)+N837*(K837+L837+M837))/(H835*1000)</f>
        <v>12.859041666666668</v>
      </c>
    </row>
    <row r="836" spans="1:16">
      <c r="A836" s="38"/>
      <c r="B836" s="455"/>
      <c r="C836" s="52"/>
      <c r="D836" s="459"/>
      <c r="E836" s="435"/>
      <c r="F836" s="41" t="s">
        <v>51</v>
      </c>
      <c r="G836" s="442"/>
      <c r="H836" s="42"/>
      <c r="I836" s="43" t="s">
        <v>25</v>
      </c>
      <c r="J836" s="43" t="s">
        <v>38</v>
      </c>
      <c r="K836" s="243">
        <v>19.3</v>
      </c>
      <c r="L836" s="243">
        <v>31.8</v>
      </c>
      <c r="M836" s="243">
        <v>0.8</v>
      </c>
      <c r="N836" s="44">
        <v>228.66666666666666</v>
      </c>
      <c r="O836" s="44">
        <v>227.66666666666666</v>
      </c>
    </row>
    <row r="837" spans="1:16" ht="15.75" thickBot="1">
      <c r="A837" s="38"/>
      <c r="B837" s="455"/>
      <c r="C837" s="52"/>
      <c r="D837" s="460"/>
      <c r="E837" s="435"/>
      <c r="F837" s="41" t="s">
        <v>52</v>
      </c>
      <c r="G837" s="450"/>
      <c r="H837" s="61"/>
      <c r="I837" s="177" t="s">
        <v>24</v>
      </c>
      <c r="J837" s="17" t="s">
        <v>24</v>
      </c>
      <c r="K837" s="244">
        <v>3.5</v>
      </c>
      <c r="L837" s="244">
        <v>0.8</v>
      </c>
      <c r="M837" s="244">
        <v>28.2</v>
      </c>
      <c r="N837" s="58">
        <v>230.66666666666666</v>
      </c>
      <c r="O837" s="58">
        <v>228</v>
      </c>
    </row>
    <row r="838" spans="1:16" ht="15" customHeight="1">
      <c r="A838" s="31"/>
      <c r="B838" s="68"/>
      <c r="C838" s="52"/>
      <c r="D838" s="461" t="s">
        <v>260</v>
      </c>
      <c r="E838" s="464">
        <v>446</v>
      </c>
      <c r="F838" s="41" t="s">
        <v>31</v>
      </c>
      <c r="G838" s="466" t="s">
        <v>260</v>
      </c>
      <c r="H838" s="180">
        <v>60</v>
      </c>
      <c r="I838" s="181" t="s">
        <v>25</v>
      </c>
      <c r="J838" s="181" t="s">
        <v>25</v>
      </c>
      <c r="K838" s="241">
        <v>10.5</v>
      </c>
      <c r="L838" s="241">
        <v>13.2</v>
      </c>
      <c r="M838" s="241">
        <v>5.8</v>
      </c>
      <c r="N838" s="37">
        <v>241</v>
      </c>
      <c r="O838" s="182">
        <v>228.66666666666666</v>
      </c>
      <c r="P838" s="261">
        <f>100*(N838*(K838+L838+M838)+N839*(K839+L839+M839))/(H838*1000)</f>
        <v>43.507499999999993</v>
      </c>
    </row>
    <row r="839" spans="1:16">
      <c r="A839" s="38"/>
      <c r="B839" s="68"/>
      <c r="C839" s="52"/>
      <c r="D839" s="462"/>
      <c r="E839" s="465"/>
      <c r="F839" s="41" t="s">
        <v>61</v>
      </c>
      <c r="G839" s="467"/>
      <c r="H839" s="183"/>
      <c r="I839" s="131" t="s">
        <v>24</v>
      </c>
      <c r="J839" s="131" t="s">
        <v>25</v>
      </c>
      <c r="K839" s="243">
        <v>19.2</v>
      </c>
      <c r="L839" s="243">
        <v>24.8</v>
      </c>
      <c r="M839" s="243">
        <v>34.6</v>
      </c>
      <c r="N839" s="44">
        <v>241.66666666666666</v>
      </c>
      <c r="O839" s="44">
        <v>230</v>
      </c>
    </row>
    <row r="840" spans="1:16">
      <c r="A840" s="38"/>
      <c r="B840" s="68"/>
      <c r="C840" s="52"/>
      <c r="D840" s="462"/>
      <c r="E840" s="40">
        <v>447</v>
      </c>
      <c r="F840" s="41" t="s">
        <v>59</v>
      </c>
      <c r="G840" s="467"/>
      <c r="H840" s="183">
        <v>100</v>
      </c>
      <c r="I840" s="131" t="s">
        <v>24</v>
      </c>
      <c r="J840" s="131" t="s">
        <v>25</v>
      </c>
      <c r="K840" s="243">
        <v>14.1</v>
      </c>
      <c r="L840" s="243">
        <v>9.6</v>
      </c>
      <c r="M840" s="243">
        <v>7.7</v>
      </c>
      <c r="N840" s="44">
        <v>227.66666666666666</v>
      </c>
      <c r="O840" s="184">
        <v>220.66666666666666</v>
      </c>
      <c r="P840" s="261">
        <f t="shared" ref="P840" si="80">100*(N840*(K840+L840+M840))/(H840*1000)</f>
        <v>7.1487333333333325</v>
      </c>
    </row>
    <row r="841" spans="1:16">
      <c r="A841" s="38"/>
      <c r="B841" s="68"/>
      <c r="C841" s="52"/>
      <c r="D841" s="462"/>
      <c r="E841" s="445">
        <v>448</v>
      </c>
      <c r="F841" s="41" t="s">
        <v>49</v>
      </c>
      <c r="G841" s="467"/>
      <c r="H841" s="183">
        <v>100</v>
      </c>
      <c r="I841" s="131" t="s">
        <v>24</v>
      </c>
      <c r="J841" s="131" t="s">
        <v>25</v>
      </c>
      <c r="K841" s="243">
        <v>17.7</v>
      </c>
      <c r="L841" s="243">
        <v>2</v>
      </c>
      <c r="M841" s="243">
        <v>37.1</v>
      </c>
      <c r="N841" s="44">
        <v>229.66666666666666</v>
      </c>
      <c r="O841" s="184">
        <v>221.33333333333334</v>
      </c>
      <c r="P841" s="261">
        <f>100*(N841*(K841+L841+M841)+N842*(K842+L842+M842))/(H841*1000)</f>
        <v>22.100266666666666</v>
      </c>
    </row>
    <row r="842" spans="1:16" ht="15.75" thickBot="1">
      <c r="A842" s="72"/>
      <c r="B842" s="68"/>
      <c r="C842" s="52"/>
      <c r="D842" s="463"/>
      <c r="E842" s="446"/>
      <c r="F842" s="41" t="s">
        <v>155</v>
      </c>
      <c r="G842" s="468"/>
      <c r="H842" s="185"/>
      <c r="I842" s="186" t="s">
        <v>24</v>
      </c>
      <c r="J842" s="186" t="s">
        <v>25</v>
      </c>
      <c r="K842" s="242">
        <v>22.7</v>
      </c>
      <c r="L842" s="242">
        <v>12</v>
      </c>
      <c r="M842" s="242">
        <v>4.9000000000000004</v>
      </c>
      <c r="N842" s="48">
        <v>228.66666666666666</v>
      </c>
      <c r="O842" s="128">
        <v>220</v>
      </c>
    </row>
    <row r="843" spans="1:16" ht="15.75" thickBot="1">
      <c r="A843" s="143"/>
      <c r="B843" s="144"/>
      <c r="C843" s="52"/>
      <c r="D843" s="148" t="s">
        <v>261</v>
      </c>
      <c r="E843" s="40">
        <v>449</v>
      </c>
      <c r="F843" s="41" t="s">
        <v>234</v>
      </c>
      <c r="G843" s="97" t="s">
        <v>261</v>
      </c>
      <c r="H843" s="87">
        <v>160</v>
      </c>
      <c r="I843" s="88" t="s">
        <v>25</v>
      </c>
      <c r="J843" s="88" t="s">
        <v>25</v>
      </c>
      <c r="K843" s="88">
        <v>1.5</v>
      </c>
      <c r="L843" s="88">
        <v>2.8</v>
      </c>
      <c r="M843" s="88">
        <v>5.7</v>
      </c>
      <c r="N843" s="25">
        <v>238.66666666666666</v>
      </c>
      <c r="O843" s="25">
        <v>230.33333333333334</v>
      </c>
      <c r="P843" s="261">
        <f t="shared" ref="P843" si="81">100*(N843*(K843+L843+M843))/(H843*1000)</f>
        <v>1.4916666666666667</v>
      </c>
    </row>
    <row r="844" spans="1:16" ht="15" customHeight="1">
      <c r="A844" s="38"/>
      <c r="B844" s="52"/>
      <c r="C844" s="52"/>
      <c r="D844" s="458" t="s">
        <v>262</v>
      </c>
      <c r="E844" s="435">
        <v>450</v>
      </c>
      <c r="F844" s="41" t="s">
        <v>263</v>
      </c>
      <c r="G844" s="441" t="s">
        <v>262</v>
      </c>
      <c r="H844" s="35">
        <v>100</v>
      </c>
      <c r="I844" s="113" t="s">
        <v>25</v>
      </c>
      <c r="J844" s="36" t="s">
        <v>25</v>
      </c>
      <c r="K844" s="241">
        <v>4.3</v>
      </c>
      <c r="L844" s="241">
        <v>8.8000000000000007</v>
      </c>
      <c r="M844" s="241">
        <v>11</v>
      </c>
      <c r="N844" s="37">
        <v>219.66666666666666</v>
      </c>
      <c r="O844" s="37">
        <v>217.33333333333334</v>
      </c>
      <c r="P844" s="261">
        <f>100*(N844*(K844+L844+M844)+N845*(K845+L845+M845))/(H844*1000)</f>
        <v>14.322266666666666</v>
      </c>
    </row>
    <row r="845" spans="1:16">
      <c r="A845" s="38"/>
      <c r="B845" s="52"/>
      <c r="C845" s="52"/>
      <c r="D845" s="459"/>
      <c r="E845" s="435"/>
      <c r="F845" s="41" t="s">
        <v>51</v>
      </c>
      <c r="G845" s="442"/>
      <c r="H845" s="42"/>
      <c r="I845" s="161" t="s">
        <v>25</v>
      </c>
      <c r="J845" s="43" t="s">
        <v>25</v>
      </c>
      <c r="K845" s="243">
        <v>3.4</v>
      </c>
      <c r="L845" s="243">
        <v>2.8</v>
      </c>
      <c r="M845" s="243">
        <v>34.9</v>
      </c>
      <c r="N845" s="44">
        <v>219.66666666666666</v>
      </c>
      <c r="O845" s="44">
        <v>216.33333333333334</v>
      </c>
      <c r="P845" s="2"/>
    </row>
    <row r="846" spans="1:16">
      <c r="A846" s="38"/>
      <c r="B846" s="52"/>
      <c r="C846" s="52"/>
      <c r="D846" s="459"/>
      <c r="E846" s="435">
        <v>451</v>
      </c>
      <c r="F846" s="41" t="s">
        <v>264</v>
      </c>
      <c r="G846" s="442"/>
      <c r="H846" s="42">
        <v>160</v>
      </c>
      <c r="I846" s="161" t="s">
        <v>25</v>
      </c>
      <c r="J846" s="43" t="s">
        <v>25</v>
      </c>
      <c r="K846" s="243">
        <v>25.5</v>
      </c>
      <c r="L846" s="243">
        <v>11.2</v>
      </c>
      <c r="M846" s="243">
        <v>3.8</v>
      </c>
      <c r="N846" s="44">
        <v>227.66666666666666</v>
      </c>
      <c r="O846" s="44">
        <v>224</v>
      </c>
      <c r="P846" s="261">
        <f>100*(N846*(K846+L846+M846)+N847*(K847+L847+M847)+N848*(K848+L848+M848))/(H846*1000)</f>
        <v>8.3918750000000006</v>
      </c>
    </row>
    <row r="847" spans="1:16">
      <c r="A847" s="38"/>
      <c r="B847" s="52"/>
      <c r="C847" s="52"/>
      <c r="D847" s="459"/>
      <c r="E847" s="435"/>
      <c r="F847" s="41" t="s">
        <v>51</v>
      </c>
      <c r="G847" s="442"/>
      <c r="H847" s="42"/>
      <c r="I847" s="161" t="s">
        <v>25</v>
      </c>
      <c r="J847" s="43" t="s">
        <v>25</v>
      </c>
      <c r="K847" s="243">
        <v>0.5</v>
      </c>
      <c r="L847" s="243">
        <v>0</v>
      </c>
      <c r="M847" s="243">
        <v>10.8</v>
      </c>
      <c r="N847" s="44">
        <v>231</v>
      </c>
      <c r="O847" s="44">
        <v>226.66666666666666</v>
      </c>
      <c r="P847" s="2"/>
    </row>
    <row r="848" spans="1:16">
      <c r="A848" s="38"/>
      <c r="B848" s="52"/>
      <c r="C848" s="52"/>
      <c r="D848" s="459"/>
      <c r="E848" s="435"/>
      <c r="F848" s="41" t="s">
        <v>52</v>
      </c>
      <c r="G848" s="442"/>
      <c r="H848" s="42"/>
      <c r="I848" s="161" t="s">
        <v>25</v>
      </c>
      <c r="J848" s="43" t="s">
        <v>25</v>
      </c>
      <c r="K848" s="243">
        <v>3.5</v>
      </c>
      <c r="L848" s="243">
        <v>3.4</v>
      </c>
      <c r="M848" s="243">
        <v>0</v>
      </c>
      <c r="N848" s="44">
        <v>231.33333333333334</v>
      </c>
      <c r="O848" s="44">
        <v>226</v>
      </c>
      <c r="P848" s="2"/>
    </row>
    <row r="849" spans="1:16">
      <c r="A849" s="38"/>
      <c r="B849" s="52"/>
      <c r="C849" s="52"/>
      <c r="D849" s="459"/>
      <c r="E849" s="435">
        <v>452</v>
      </c>
      <c r="F849" s="41" t="s">
        <v>265</v>
      </c>
      <c r="G849" s="442"/>
      <c r="H849" s="42">
        <v>250</v>
      </c>
      <c r="I849" s="161" t="s">
        <v>25</v>
      </c>
      <c r="J849" s="43" t="s">
        <v>25</v>
      </c>
      <c r="K849" s="243">
        <v>20.6</v>
      </c>
      <c r="L849" s="243">
        <v>4.3</v>
      </c>
      <c r="M849" s="243">
        <v>2.8</v>
      </c>
      <c r="N849" s="44">
        <v>220.33333333333334</v>
      </c>
      <c r="O849" s="44">
        <v>216</v>
      </c>
      <c r="P849" s="261">
        <f>100*(N849*(K849+L849+M849)+N850*(K850+L850+M850)+N851*(K851+L851+M851))/(H849*1000)</f>
        <v>8.55748</v>
      </c>
    </row>
    <row r="850" spans="1:16">
      <c r="A850" s="38"/>
      <c r="B850" s="52"/>
      <c r="C850" s="52"/>
      <c r="D850" s="459"/>
      <c r="E850" s="435"/>
      <c r="F850" s="41" t="s">
        <v>51</v>
      </c>
      <c r="G850" s="442"/>
      <c r="H850" s="42"/>
      <c r="I850" s="43" t="s">
        <v>25</v>
      </c>
      <c r="J850" s="43" t="s">
        <v>25</v>
      </c>
      <c r="K850" s="243">
        <v>3.3</v>
      </c>
      <c r="L850" s="243">
        <v>0</v>
      </c>
      <c r="M850" s="243">
        <v>1.1000000000000001</v>
      </c>
      <c r="N850" s="44">
        <v>220</v>
      </c>
      <c r="O850" s="44">
        <v>214.66666666666666</v>
      </c>
      <c r="P850" s="2"/>
    </row>
    <row r="851" spans="1:16">
      <c r="A851" s="38"/>
      <c r="B851" s="52"/>
      <c r="C851" s="52"/>
      <c r="D851" s="459"/>
      <c r="E851" s="435"/>
      <c r="F851" s="41" t="s">
        <v>87</v>
      </c>
      <c r="G851" s="442"/>
      <c r="H851" s="42"/>
      <c r="I851" s="43" t="s">
        <v>25</v>
      </c>
      <c r="J851" s="43" t="s">
        <v>25</v>
      </c>
      <c r="K851" s="243">
        <v>16.3</v>
      </c>
      <c r="L851" s="243">
        <v>27.7</v>
      </c>
      <c r="M851" s="243">
        <v>21.3</v>
      </c>
      <c r="N851" s="44">
        <v>219.33333333333334</v>
      </c>
      <c r="O851" s="44">
        <v>212</v>
      </c>
      <c r="P851" s="2"/>
    </row>
    <row r="852" spans="1:16">
      <c r="A852" s="38"/>
      <c r="B852" s="52"/>
      <c r="C852" s="52"/>
      <c r="D852" s="459"/>
      <c r="E852" s="40">
        <v>453</v>
      </c>
      <c r="F852" s="41" t="s">
        <v>55</v>
      </c>
      <c r="G852" s="442"/>
      <c r="H852" s="42">
        <v>100</v>
      </c>
      <c r="I852" s="43" t="s">
        <v>24</v>
      </c>
      <c r="J852" s="43" t="s">
        <v>25</v>
      </c>
      <c r="K852" s="243">
        <v>7.8</v>
      </c>
      <c r="L852" s="243">
        <v>5.3</v>
      </c>
      <c r="M852" s="243">
        <v>21.8</v>
      </c>
      <c r="N852" s="44">
        <v>232.33333333333334</v>
      </c>
      <c r="O852" s="44">
        <v>225</v>
      </c>
      <c r="P852" s="261">
        <f t="shared" ref="P852" si="82">100*(N852*(K852+L852+M852))/(H852*1000)</f>
        <v>8.108433333333334</v>
      </c>
    </row>
    <row r="853" spans="1:16">
      <c r="A853" s="38"/>
      <c r="B853" s="52"/>
      <c r="C853" s="52"/>
      <c r="D853" s="459"/>
      <c r="E853" s="445">
        <v>454</v>
      </c>
      <c r="F853" s="41" t="s">
        <v>266</v>
      </c>
      <c r="G853" s="442"/>
      <c r="H853" s="42">
        <v>160</v>
      </c>
      <c r="I853" s="155" t="s">
        <v>25</v>
      </c>
      <c r="J853" s="54" t="s">
        <v>25</v>
      </c>
      <c r="K853" s="243">
        <v>2.6</v>
      </c>
      <c r="L853" s="243">
        <v>5.0999999999999996</v>
      </c>
      <c r="M853" s="243">
        <v>5.7</v>
      </c>
      <c r="N853" s="44">
        <v>228</v>
      </c>
      <c r="O853" s="44">
        <v>220.66666666666666</v>
      </c>
      <c r="P853" s="261">
        <f>100*(N853*(K853+L853+M853)+N854*(K854+L854+M854))/(H853*1000)</f>
        <v>4.2247500000000002</v>
      </c>
    </row>
    <row r="854" spans="1:16">
      <c r="A854" s="38"/>
      <c r="B854" s="52"/>
      <c r="C854" s="52"/>
      <c r="D854" s="459"/>
      <c r="E854" s="446"/>
      <c r="F854" s="41" t="s">
        <v>71</v>
      </c>
      <c r="G854" s="442"/>
      <c r="H854" s="61"/>
      <c r="I854" s="177" t="s">
        <v>25</v>
      </c>
      <c r="J854" s="17" t="s">
        <v>25</v>
      </c>
      <c r="K854" s="244">
        <v>2</v>
      </c>
      <c r="L854" s="244">
        <v>12.8</v>
      </c>
      <c r="M854" s="244">
        <v>1.4</v>
      </c>
      <c r="N854" s="58">
        <v>228.66666666666666</v>
      </c>
      <c r="O854" s="58">
        <v>223</v>
      </c>
      <c r="P854" s="2"/>
    </row>
    <row r="855" spans="1:16">
      <c r="A855" s="38"/>
      <c r="B855" s="52"/>
      <c r="C855" s="52"/>
      <c r="D855" s="459"/>
      <c r="E855" s="435">
        <v>455</v>
      </c>
      <c r="F855" s="41" t="s">
        <v>267</v>
      </c>
      <c r="G855" s="442"/>
      <c r="H855" s="42">
        <v>250</v>
      </c>
      <c r="I855" s="43" t="s">
        <v>25</v>
      </c>
      <c r="J855" s="43" t="s">
        <v>25</v>
      </c>
      <c r="K855" s="43">
        <v>1.8</v>
      </c>
      <c r="L855" s="43">
        <v>2.5</v>
      </c>
      <c r="M855" s="43">
        <v>2.8</v>
      </c>
      <c r="N855" s="44">
        <v>239.33333333333334</v>
      </c>
      <c r="O855" s="44">
        <v>237.33333333333334</v>
      </c>
      <c r="P855" s="261">
        <f>100*(N855*(K855+L855+M855)+N856*(K856+L856+M856))/(H855*1000)</f>
        <v>0.93818666666666661</v>
      </c>
    </row>
    <row r="856" spans="1:16">
      <c r="A856" s="187"/>
      <c r="B856" s="188"/>
      <c r="C856" s="52"/>
      <c r="D856" s="459"/>
      <c r="E856" s="435"/>
      <c r="F856" s="41" t="s">
        <v>51</v>
      </c>
      <c r="G856" s="442"/>
      <c r="H856" s="42"/>
      <c r="I856" s="43" t="s">
        <v>25</v>
      </c>
      <c r="J856" s="43" t="s">
        <v>25</v>
      </c>
      <c r="K856" s="43">
        <v>0.2</v>
      </c>
      <c r="L856" s="43">
        <v>0.4</v>
      </c>
      <c r="M856" s="43">
        <v>2.1</v>
      </c>
      <c r="N856" s="44">
        <v>239.33333333333334</v>
      </c>
      <c r="O856" s="44">
        <v>229.66666666666666</v>
      </c>
    </row>
    <row r="857" spans="1:16">
      <c r="A857" s="178"/>
      <c r="B857" s="179"/>
      <c r="C857" s="52"/>
      <c r="D857" s="459"/>
      <c r="E857" s="40">
        <v>456</v>
      </c>
      <c r="F857" s="41" t="s">
        <v>268</v>
      </c>
      <c r="G857" s="442"/>
      <c r="H857" s="42">
        <v>160</v>
      </c>
      <c r="I857" s="43" t="s">
        <v>25</v>
      </c>
      <c r="J857" s="43" t="s">
        <v>25</v>
      </c>
      <c r="K857" s="43">
        <v>0.1</v>
      </c>
      <c r="L857" s="43">
        <v>0.1</v>
      </c>
      <c r="M857" s="43">
        <v>0.3</v>
      </c>
      <c r="N857" s="44">
        <v>238</v>
      </c>
      <c r="O857" s="44">
        <v>235</v>
      </c>
      <c r="P857" s="261">
        <f t="shared" ref="P857:P859" si="83">100*(N857*(K857+L857+M857))/(H857*1000)</f>
        <v>7.4374999999999997E-2</v>
      </c>
    </row>
    <row r="858" spans="1:16">
      <c r="A858" s="143"/>
      <c r="B858" s="144"/>
      <c r="C858" s="52"/>
      <c r="D858" s="459"/>
      <c r="E858" s="40">
        <v>457</v>
      </c>
      <c r="F858" s="41" t="s">
        <v>269</v>
      </c>
      <c r="G858" s="442"/>
      <c r="H858" s="42">
        <v>100</v>
      </c>
      <c r="I858" s="43" t="s">
        <v>25</v>
      </c>
      <c r="J858" s="43" t="s">
        <v>25</v>
      </c>
      <c r="K858" s="43">
        <v>0.1</v>
      </c>
      <c r="L858" s="43">
        <v>0.3</v>
      </c>
      <c r="M858" s="43">
        <v>0</v>
      </c>
      <c r="N858" s="44">
        <v>239.33333333333334</v>
      </c>
      <c r="O858" s="44">
        <v>232</v>
      </c>
      <c r="P858" s="261">
        <f t="shared" si="83"/>
        <v>9.5733333333333351E-2</v>
      </c>
    </row>
    <row r="859" spans="1:16">
      <c r="A859" s="143"/>
      <c r="B859" s="144"/>
      <c r="C859" s="52"/>
      <c r="D859" s="459"/>
      <c r="E859" s="40">
        <v>458</v>
      </c>
      <c r="F859" s="41" t="s">
        <v>270</v>
      </c>
      <c r="G859" s="442"/>
      <c r="H859" s="42">
        <v>160</v>
      </c>
      <c r="I859" s="456" t="s">
        <v>271</v>
      </c>
      <c r="J859" s="456"/>
      <c r="K859" s="43">
        <v>0</v>
      </c>
      <c r="L859" s="43">
        <v>0</v>
      </c>
      <c r="M859" s="43">
        <v>0.1</v>
      </c>
      <c r="N859" s="44">
        <v>238</v>
      </c>
      <c r="O859" s="44">
        <v>237</v>
      </c>
      <c r="P859" s="261">
        <f t="shared" si="83"/>
        <v>1.4874999999999999E-2</v>
      </c>
    </row>
    <row r="860" spans="1:16">
      <c r="A860" s="143"/>
      <c r="B860" s="144"/>
      <c r="C860" s="52"/>
      <c r="D860" s="459"/>
      <c r="E860" s="435">
        <v>459</v>
      </c>
      <c r="F860" s="41" t="s">
        <v>272</v>
      </c>
      <c r="G860" s="442"/>
      <c r="H860" s="42">
        <v>400</v>
      </c>
      <c r="I860" s="43" t="s">
        <v>25</v>
      </c>
      <c r="J860" s="43" t="s">
        <v>25</v>
      </c>
      <c r="K860" s="43">
        <v>0.2</v>
      </c>
      <c r="L860" s="43">
        <v>0.4</v>
      </c>
      <c r="M860" s="43">
        <v>0</v>
      </c>
      <c r="N860" s="44">
        <v>234.33333333333334</v>
      </c>
      <c r="O860" s="44">
        <v>225.33333333333334</v>
      </c>
      <c r="P860" s="261">
        <f>100*(N860*(K860+L860+M860)+N861*(K861+L861+M861)+N862*(K862+L862+M862))/(H860*1000)</f>
        <v>3.0290416666666675</v>
      </c>
    </row>
    <row r="861" spans="1:16">
      <c r="A861" s="143"/>
      <c r="B861" s="144"/>
      <c r="C861" s="52"/>
      <c r="D861" s="459"/>
      <c r="E861" s="435"/>
      <c r="F861" s="41" t="s">
        <v>71</v>
      </c>
      <c r="G861" s="442"/>
      <c r="H861" s="42"/>
      <c r="I861" s="456" t="s">
        <v>273</v>
      </c>
      <c r="J861" s="456"/>
      <c r="K861" s="43">
        <v>0</v>
      </c>
      <c r="L861" s="43">
        <v>0.5</v>
      </c>
      <c r="M861" s="43">
        <v>1.2</v>
      </c>
      <c r="N861" s="44">
        <v>235</v>
      </c>
      <c r="O861" s="44">
        <v>223</v>
      </c>
    </row>
    <row r="862" spans="1:16" ht="15.75" thickBot="1">
      <c r="A862" s="143"/>
      <c r="B862" s="144"/>
      <c r="C862" s="52"/>
      <c r="D862" s="460"/>
      <c r="E862" s="435"/>
      <c r="F862" s="41" t="s">
        <v>87</v>
      </c>
      <c r="G862" s="450"/>
      <c r="H862" s="42"/>
      <c r="I862" s="456" t="s">
        <v>274</v>
      </c>
      <c r="J862" s="456"/>
      <c r="K862" s="43">
        <v>11.5</v>
      </c>
      <c r="L862" s="43">
        <v>17.100000000000001</v>
      </c>
      <c r="M862" s="43">
        <v>20.8</v>
      </c>
      <c r="N862" s="44">
        <v>234.33333333333334</v>
      </c>
      <c r="O862" s="44">
        <v>222.33333333333334</v>
      </c>
    </row>
    <row r="863" spans="1:16">
      <c r="A863" s="143"/>
      <c r="B863" s="457"/>
      <c r="C863" s="52"/>
      <c r="D863" s="447" t="s">
        <v>275</v>
      </c>
      <c r="E863" s="40">
        <v>460</v>
      </c>
      <c r="F863" s="41" t="s">
        <v>234</v>
      </c>
      <c r="G863" s="441" t="s">
        <v>275</v>
      </c>
      <c r="H863" s="35">
        <v>100</v>
      </c>
      <c r="I863" s="43" t="s">
        <v>25</v>
      </c>
      <c r="J863" s="43" t="s">
        <v>38</v>
      </c>
      <c r="K863" s="43">
        <v>0.1</v>
      </c>
      <c r="L863" s="43">
        <v>0.3</v>
      </c>
      <c r="M863" s="43">
        <v>0</v>
      </c>
      <c r="N863" s="37">
        <v>234</v>
      </c>
      <c r="O863" s="37">
        <v>230</v>
      </c>
      <c r="P863" s="261">
        <f t="shared" ref="P863:P865" si="84">100*(N863*(K863+L863+M863))/(H863*1000)</f>
        <v>9.3600000000000003E-2</v>
      </c>
    </row>
    <row r="864" spans="1:16">
      <c r="A864" s="143"/>
      <c r="B864" s="457"/>
      <c r="C864" s="52"/>
      <c r="D864" s="448"/>
      <c r="E864" s="40">
        <v>461</v>
      </c>
      <c r="F864" s="41" t="s">
        <v>225</v>
      </c>
      <c r="G864" s="442"/>
      <c r="H864" s="42">
        <v>160</v>
      </c>
      <c r="I864" s="43" t="s">
        <v>25</v>
      </c>
      <c r="J864" s="43" t="s">
        <v>38</v>
      </c>
      <c r="K864" s="43">
        <v>13.5</v>
      </c>
      <c r="L864" s="43">
        <v>13.3</v>
      </c>
      <c r="M864" s="43">
        <v>13.3</v>
      </c>
      <c r="N864" s="44">
        <v>235</v>
      </c>
      <c r="O864" s="44">
        <v>233.33333333333334</v>
      </c>
      <c r="P864" s="261">
        <f t="shared" si="84"/>
        <v>5.8896875</v>
      </c>
    </row>
    <row r="865" spans="1:16" ht="15.75" thickBot="1">
      <c r="A865" s="143"/>
      <c r="B865" s="457"/>
      <c r="C865" s="52"/>
      <c r="D865" s="440"/>
      <c r="E865" s="40">
        <v>462</v>
      </c>
      <c r="F865" s="41" t="s">
        <v>276</v>
      </c>
      <c r="G865" s="450"/>
      <c r="H865" s="46">
        <v>250</v>
      </c>
      <c r="I865" s="43" t="s">
        <v>25</v>
      </c>
      <c r="J865" s="43" t="s">
        <v>38</v>
      </c>
      <c r="K865" s="47">
        <v>13.4</v>
      </c>
      <c r="L865" s="47">
        <v>11.2</v>
      </c>
      <c r="M865" s="47">
        <v>13.7</v>
      </c>
      <c r="N865" s="48">
        <v>234.66666666666666</v>
      </c>
      <c r="O865" s="48">
        <v>230</v>
      </c>
      <c r="P865" s="261">
        <f t="shared" si="84"/>
        <v>3.5950933333333324</v>
      </c>
    </row>
    <row r="866" spans="1:16" ht="15" customHeight="1">
      <c r="A866" s="143"/>
      <c r="B866" s="455"/>
      <c r="C866" s="52"/>
      <c r="D866" s="26" t="s">
        <v>277</v>
      </c>
      <c r="E866" s="445">
        <v>463</v>
      </c>
      <c r="F866" s="41" t="s">
        <v>278</v>
      </c>
      <c r="G866" s="97" t="s">
        <v>277</v>
      </c>
      <c r="H866" s="35">
        <v>160</v>
      </c>
      <c r="I866" s="36" t="s">
        <v>24</v>
      </c>
      <c r="J866" s="36" t="s">
        <v>24</v>
      </c>
      <c r="K866" s="36">
        <v>4.7</v>
      </c>
      <c r="L866" s="36">
        <v>4.9000000000000004</v>
      </c>
      <c r="M866" s="36">
        <v>5.0999999999999996</v>
      </c>
      <c r="N866" s="37">
        <v>239</v>
      </c>
      <c r="O866" s="37">
        <v>230.33333333333334</v>
      </c>
      <c r="P866" s="261">
        <f>100*(N866*(K866+L866+M866)+N867*(K867+L867+M867))/(H866*1000)</f>
        <v>2.717166666666667</v>
      </c>
    </row>
    <row r="867" spans="1:16">
      <c r="A867" s="178"/>
      <c r="B867" s="455"/>
      <c r="C867" s="52"/>
      <c r="D867" s="2"/>
      <c r="E867" s="446"/>
      <c r="F867" s="41" t="s">
        <v>117</v>
      </c>
      <c r="G867" s="99"/>
      <c r="H867" s="42"/>
      <c r="I867" s="43" t="s">
        <v>25</v>
      </c>
      <c r="J867" s="43" t="s">
        <v>25</v>
      </c>
      <c r="K867" s="43">
        <v>1.5</v>
      </c>
      <c r="L867" s="43">
        <v>1.2</v>
      </c>
      <c r="M867" s="43">
        <v>0.8</v>
      </c>
      <c r="N867" s="44">
        <v>238.33333333333334</v>
      </c>
      <c r="O867" s="44">
        <v>229.66666666666666</v>
      </c>
    </row>
    <row r="868" spans="1:16">
      <c r="A868" s="143"/>
      <c r="B868" s="455"/>
      <c r="C868" s="52"/>
      <c r="D868" s="2"/>
      <c r="E868" s="445">
        <v>464</v>
      </c>
      <c r="F868" s="41" t="s">
        <v>279</v>
      </c>
      <c r="G868" s="99"/>
      <c r="H868" s="42">
        <v>250</v>
      </c>
      <c r="I868" s="43" t="s">
        <v>25</v>
      </c>
      <c r="J868" s="43" t="s">
        <v>38</v>
      </c>
      <c r="K868" s="43">
        <v>0.1</v>
      </c>
      <c r="L868" s="43">
        <v>0.1</v>
      </c>
      <c r="M868" s="43">
        <v>0.5</v>
      </c>
      <c r="N868" s="44">
        <v>238.33333333333334</v>
      </c>
      <c r="O868" s="44">
        <v>237.33333333333334</v>
      </c>
      <c r="P868" s="261">
        <f>100*(N868*(K868+L868+M868)+N869*(K869+L869+M869))/(H868*1000)</f>
        <v>7.6293333333333338E-2</v>
      </c>
    </row>
    <row r="869" spans="1:16" ht="15.75" thickBot="1">
      <c r="A869" s="143"/>
      <c r="B869" s="455"/>
      <c r="C869" s="52"/>
      <c r="D869" s="18"/>
      <c r="E869" s="446"/>
      <c r="F869" s="41" t="s">
        <v>71</v>
      </c>
      <c r="G869" s="102"/>
      <c r="H869" s="46"/>
      <c r="I869" s="47" t="s">
        <v>25</v>
      </c>
      <c r="J869" s="47" t="s">
        <v>38</v>
      </c>
      <c r="K869" s="47">
        <v>0</v>
      </c>
      <c r="L869" s="47">
        <v>0</v>
      </c>
      <c r="M869" s="47">
        <v>0.1</v>
      </c>
      <c r="N869" s="48">
        <v>239</v>
      </c>
      <c r="O869" s="48">
        <v>237.66666666666666</v>
      </c>
    </row>
    <row r="870" spans="1:16" ht="15" customHeight="1">
      <c r="A870" s="189"/>
      <c r="B870" s="144"/>
      <c r="C870" s="52"/>
      <c r="D870" s="148" t="s">
        <v>280</v>
      </c>
      <c r="E870" s="445">
        <v>465</v>
      </c>
      <c r="F870" s="41" t="s">
        <v>92</v>
      </c>
      <c r="G870" s="97" t="s">
        <v>280</v>
      </c>
      <c r="H870" s="35">
        <v>250</v>
      </c>
      <c r="I870" s="36" t="s">
        <v>24</v>
      </c>
      <c r="J870" s="36" t="s">
        <v>24</v>
      </c>
      <c r="K870" s="36">
        <v>1.7</v>
      </c>
      <c r="L870" s="36">
        <v>2.1</v>
      </c>
      <c r="M870" s="36">
        <v>2.7</v>
      </c>
      <c r="N870" s="37">
        <v>239</v>
      </c>
      <c r="O870" s="37">
        <v>230.33333333333334</v>
      </c>
      <c r="P870" s="261">
        <f>100*(N870*(K870+L870+M870)+N871*(K871+L871+M871))/(H870*1000)</f>
        <v>1.1743333333333335</v>
      </c>
    </row>
    <row r="871" spans="1:16" ht="15.75" thickBot="1">
      <c r="A871" s="178"/>
      <c r="B871" s="179"/>
      <c r="C871" s="152"/>
      <c r="D871" s="19"/>
      <c r="E871" s="446"/>
      <c r="F871" s="41" t="s">
        <v>99</v>
      </c>
      <c r="G871" s="102"/>
      <c r="H871" s="46"/>
      <c r="I871" s="47" t="s">
        <v>25</v>
      </c>
      <c r="J871" s="47" t="s">
        <v>25</v>
      </c>
      <c r="K871" s="47">
        <v>1.6</v>
      </c>
      <c r="L871" s="47">
        <v>2.2000000000000002</v>
      </c>
      <c r="M871" s="47">
        <v>2</v>
      </c>
      <c r="N871" s="48">
        <v>238.33333333333334</v>
      </c>
      <c r="O871" s="48">
        <v>229.66666666666666</v>
      </c>
    </row>
    <row r="872" spans="1:16" ht="15" customHeight="1">
      <c r="A872" s="190"/>
      <c r="B872" s="191"/>
      <c r="C872" s="452" t="s">
        <v>281</v>
      </c>
      <c r="D872" s="192" t="s">
        <v>282</v>
      </c>
      <c r="E872" s="443">
        <v>466</v>
      </c>
      <c r="F872" s="41" t="s">
        <v>234</v>
      </c>
      <c r="G872" s="193" t="s">
        <v>282</v>
      </c>
      <c r="H872" s="194">
        <v>100</v>
      </c>
      <c r="I872" s="195" t="s">
        <v>25</v>
      </c>
      <c r="J872" s="195" t="s">
        <v>38</v>
      </c>
      <c r="K872" s="195">
        <v>2.2000000000000002</v>
      </c>
      <c r="L872" s="195">
        <v>5.0999999999999996</v>
      </c>
      <c r="M872" s="248">
        <v>2.9</v>
      </c>
      <c r="N872" s="37">
        <v>243.33333333333334</v>
      </c>
      <c r="O872" s="37">
        <v>235.66666666666666</v>
      </c>
      <c r="P872" s="261">
        <f>100*(N872*(K872+L872+M872)+N873*(K873+L873+M873)+N874*(K874+L874+M874))/(H872*1000)</f>
        <v>6.3583999999999996</v>
      </c>
    </row>
    <row r="873" spans="1:16">
      <c r="A873" s="196"/>
      <c r="B873" s="197"/>
      <c r="C873" s="453"/>
      <c r="D873" s="198"/>
      <c r="E873" s="443"/>
      <c r="F873" s="41" t="s">
        <v>51</v>
      </c>
      <c r="G873" s="199"/>
      <c r="H873" s="200"/>
      <c r="I873" s="201" t="s">
        <v>25</v>
      </c>
      <c r="J873" s="201" t="s">
        <v>38</v>
      </c>
      <c r="K873" s="201">
        <v>4.5</v>
      </c>
      <c r="L873" s="201">
        <v>1.5</v>
      </c>
      <c r="M873" s="201">
        <v>0.6</v>
      </c>
      <c r="N873" s="44">
        <v>242.66666666666666</v>
      </c>
      <c r="O873" s="44">
        <v>235.66666666666666</v>
      </c>
    </row>
    <row r="874" spans="1:16">
      <c r="A874" s="202"/>
      <c r="B874" s="191"/>
      <c r="C874" s="453"/>
      <c r="D874" s="198"/>
      <c r="E874" s="443"/>
      <c r="F874" s="41" t="s">
        <v>52</v>
      </c>
      <c r="G874" s="199"/>
      <c r="H874" s="200"/>
      <c r="I874" s="201" t="s">
        <v>25</v>
      </c>
      <c r="J874" s="201" t="s">
        <v>38</v>
      </c>
      <c r="K874" s="201">
        <v>0.8</v>
      </c>
      <c r="L874" s="201">
        <v>0.1</v>
      </c>
      <c r="M874" s="201">
        <v>8.5</v>
      </c>
      <c r="N874" s="44">
        <v>242</v>
      </c>
      <c r="O874" s="44">
        <v>233.33333333333334</v>
      </c>
    </row>
    <row r="875" spans="1:16">
      <c r="A875" s="202"/>
      <c r="B875" s="191"/>
      <c r="C875" s="453"/>
      <c r="D875" s="198"/>
      <c r="E875" s="443">
        <v>467</v>
      </c>
      <c r="F875" s="41" t="s">
        <v>219</v>
      </c>
      <c r="G875" s="199"/>
      <c r="H875" s="200">
        <v>160</v>
      </c>
      <c r="I875" s="201" t="s">
        <v>25</v>
      </c>
      <c r="J875" s="201" t="s">
        <v>38</v>
      </c>
      <c r="K875" s="201">
        <v>0.2</v>
      </c>
      <c r="L875" s="201">
        <v>1.3</v>
      </c>
      <c r="M875" s="201">
        <v>2.5</v>
      </c>
      <c r="N875" s="44">
        <v>242</v>
      </c>
      <c r="O875" s="44">
        <v>234.66666666666666</v>
      </c>
      <c r="P875" s="261">
        <f>100*(N875*(K875+L875+M875)+N876*(K876+L876+M876))/(H875*1000)</f>
        <v>9.8136666666666663</v>
      </c>
    </row>
    <row r="876" spans="1:16">
      <c r="A876" s="202"/>
      <c r="B876" s="191"/>
      <c r="C876" s="453"/>
      <c r="D876" s="198"/>
      <c r="E876" s="443"/>
      <c r="F876" s="41" t="s">
        <v>51</v>
      </c>
      <c r="G876" s="199"/>
      <c r="H876" s="200"/>
      <c r="I876" s="201" t="s">
        <v>25</v>
      </c>
      <c r="J876" s="201" t="s">
        <v>38</v>
      </c>
      <c r="K876" s="201">
        <v>20.399999999999999</v>
      </c>
      <c r="L876" s="201">
        <v>20.100000000000001</v>
      </c>
      <c r="M876" s="201">
        <v>20.3</v>
      </c>
      <c r="N876" s="44">
        <v>242.33333333333334</v>
      </c>
      <c r="O876" s="44">
        <v>232.66666666666666</v>
      </c>
    </row>
    <row r="877" spans="1:16">
      <c r="A877" s="202"/>
      <c r="B877" s="191"/>
      <c r="C877" s="453"/>
      <c r="D877" s="198"/>
      <c r="E877" s="443">
        <v>468</v>
      </c>
      <c r="F877" s="41" t="s">
        <v>220</v>
      </c>
      <c r="G877" s="199"/>
      <c r="H877" s="200">
        <v>160</v>
      </c>
      <c r="I877" s="201" t="s">
        <v>25</v>
      </c>
      <c r="J877" s="201" t="s">
        <v>38</v>
      </c>
      <c r="K877" s="201">
        <v>1.6</v>
      </c>
      <c r="L877" s="201">
        <v>3.3</v>
      </c>
      <c r="M877" s="201">
        <v>0.3</v>
      </c>
      <c r="N877" s="44">
        <v>235</v>
      </c>
      <c r="O877" s="44">
        <v>228</v>
      </c>
      <c r="P877" s="261">
        <f>100*(N877*(K877+L877+M877)+N878*(K878+L878+M878))/(H877*1000)</f>
        <v>2.8258333333333332</v>
      </c>
    </row>
    <row r="878" spans="1:16">
      <c r="A878" s="202"/>
      <c r="B878" s="191"/>
      <c r="C878" s="453"/>
      <c r="D878" s="198"/>
      <c r="E878" s="443"/>
      <c r="F878" s="41" t="s">
        <v>51</v>
      </c>
      <c r="G878" s="199"/>
      <c r="H878" s="200"/>
      <c r="I878" s="201" t="s">
        <v>25</v>
      </c>
      <c r="J878" s="201" t="s">
        <v>38</v>
      </c>
      <c r="K878" s="201">
        <v>3.6</v>
      </c>
      <c r="L878" s="201">
        <v>5.9</v>
      </c>
      <c r="M878" s="201">
        <v>4.5</v>
      </c>
      <c r="N878" s="44">
        <v>235.66666666666666</v>
      </c>
      <c r="O878" s="44">
        <v>227.33333333333334</v>
      </c>
    </row>
    <row r="879" spans="1:16">
      <c r="A879" s="202"/>
      <c r="B879" s="191"/>
      <c r="C879" s="453"/>
      <c r="D879" s="198"/>
      <c r="E879" s="443">
        <v>469</v>
      </c>
      <c r="F879" s="41" t="s">
        <v>225</v>
      </c>
      <c r="G879" s="199"/>
      <c r="H879" s="200">
        <v>160</v>
      </c>
      <c r="I879" s="201" t="s">
        <v>25</v>
      </c>
      <c r="J879" s="201" t="s">
        <v>38</v>
      </c>
      <c r="K879" s="201">
        <v>0.8</v>
      </c>
      <c r="L879" s="201">
        <v>0</v>
      </c>
      <c r="M879" s="201">
        <v>0.4</v>
      </c>
      <c r="N879" s="44">
        <v>232.66666666666666</v>
      </c>
      <c r="O879" s="44">
        <v>224.66666666666666</v>
      </c>
      <c r="P879" s="261">
        <f>100*(N879*(K879+L879+M879)+N880*(K880+L880+M880))/(H879*1000)</f>
        <v>1.4250833333333333</v>
      </c>
    </row>
    <row r="880" spans="1:16">
      <c r="A880" s="202"/>
      <c r="B880" s="191"/>
      <c r="C880" s="453"/>
      <c r="D880" s="198"/>
      <c r="E880" s="443"/>
      <c r="F880" s="41" t="s">
        <v>51</v>
      </c>
      <c r="G880" s="199"/>
      <c r="H880" s="200"/>
      <c r="I880" s="201" t="s">
        <v>25</v>
      </c>
      <c r="J880" s="201" t="s">
        <v>38</v>
      </c>
      <c r="K880" s="201">
        <v>0.7</v>
      </c>
      <c r="L880" s="201">
        <v>0.1</v>
      </c>
      <c r="M880" s="201">
        <v>7.8</v>
      </c>
      <c r="N880" s="44">
        <v>232.66666666666666</v>
      </c>
      <c r="O880" s="44">
        <v>223.66666666666666</v>
      </c>
    </row>
    <row r="881" spans="1:16">
      <c r="A881" s="202"/>
      <c r="B881" s="191"/>
      <c r="C881" s="453"/>
      <c r="D881" s="198"/>
      <c r="E881" s="203">
        <v>470</v>
      </c>
      <c r="F881" s="41" t="s">
        <v>283</v>
      </c>
      <c r="G881" s="199"/>
      <c r="H881" s="200">
        <v>160</v>
      </c>
      <c r="I881" s="201" t="s">
        <v>24</v>
      </c>
      <c r="J881" s="201" t="s">
        <v>25</v>
      </c>
      <c r="K881" s="201">
        <v>54</v>
      </c>
      <c r="L881" s="201">
        <v>36</v>
      </c>
      <c r="M881" s="201">
        <v>18</v>
      </c>
      <c r="N881" s="44">
        <v>249.66666666666666</v>
      </c>
      <c r="O881" s="44">
        <v>231.66666666666666</v>
      </c>
      <c r="P881" s="261">
        <f t="shared" ref="P881" si="85">100*(N881*(K881+L881+M881))/(H881*1000)</f>
        <v>16.852499999999999</v>
      </c>
    </row>
    <row r="882" spans="1:16">
      <c r="A882" s="202"/>
      <c r="B882" s="191"/>
      <c r="C882" s="453"/>
      <c r="D882" s="198"/>
      <c r="E882" s="443">
        <v>471</v>
      </c>
      <c r="F882" s="41" t="s">
        <v>269</v>
      </c>
      <c r="G882" s="199"/>
      <c r="H882" s="200">
        <v>160</v>
      </c>
      <c r="I882" s="201" t="s">
        <v>25</v>
      </c>
      <c r="J882" s="201" t="s">
        <v>38</v>
      </c>
      <c r="K882" s="201">
        <v>24.4</v>
      </c>
      <c r="L882" s="201">
        <v>0.9</v>
      </c>
      <c r="M882" s="201">
        <v>0</v>
      </c>
      <c r="N882" s="44">
        <v>241.33333333333334</v>
      </c>
      <c r="O882" s="44">
        <v>232</v>
      </c>
      <c r="P882" s="261">
        <f>100*(N882*(K882+L882+M882)+N883*(K883+L883+M883)+N884*(K884+L884+M884))/(H882*1000)</f>
        <v>7.2752291666666684</v>
      </c>
    </row>
    <row r="883" spans="1:16">
      <c r="A883" s="202"/>
      <c r="B883" s="191"/>
      <c r="C883" s="453"/>
      <c r="D883" s="198"/>
      <c r="E883" s="443"/>
      <c r="F883" s="41" t="s">
        <v>51</v>
      </c>
      <c r="G883" s="199"/>
      <c r="H883" s="200"/>
      <c r="I883" s="201" t="s">
        <v>25</v>
      </c>
      <c r="J883" s="201" t="s">
        <v>38</v>
      </c>
      <c r="K883" s="201">
        <v>0.8</v>
      </c>
      <c r="L883" s="201">
        <v>12.9</v>
      </c>
      <c r="M883" s="201">
        <v>4.9000000000000004</v>
      </c>
      <c r="N883" s="44">
        <v>242</v>
      </c>
      <c r="O883" s="44">
        <v>233.66666666666666</v>
      </c>
    </row>
    <row r="884" spans="1:16">
      <c r="A884" s="202"/>
      <c r="B884" s="191"/>
      <c r="C884" s="453"/>
      <c r="D884" s="198"/>
      <c r="E884" s="443"/>
      <c r="F884" s="41" t="s">
        <v>52</v>
      </c>
      <c r="G884" s="199"/>
      <c r="H884" s="200"/>
      <c r="I884" s="201" t="s">
        <v>25</v>
      </c>
      <c r="J884" s="201" t="s">
        <v>38</v>
      </c>
      <c r="K884" s="201">
        <v>0</v>
      </c>
      <c r="L884" s="201">
        <v>1.7</v>
      </c>
      <c r="M884" s="201">
        <v>2.6</v>
      </c>
      <c r="N884" s="44">
        <v>240.33333333333334</v>
      </c>
      <c r="O884" s="44">
        <v>233.66666666666666</v>
      </c>
    </row>
    <row r="885" spans="1:16">
      <c r="A885" s="202"/>
      <c r="B885" s="191"/>
      <c r="C885" s="453"/>
      <c r="D885" s="198"/>
      <c r="E885" s="443">
        <v>472</v>
      </c>
      <c r="F885" s="41" t="s">
        <v>284</v>
      </c>
      <c r="G885" s="199"/>
      <c r="H885" s="200">
        <v>160</v>
      </c>
      <c r="I885" s="201" t="s">
        <v>25</v>
      </c>
      <c r="J885" s="201" t="s">
        <v>38</v>
      </c>
      <c r="K885" s="201">
        <v>2.2000000000000002</v>
      </c>
      <c r="L885" s="201">
        <v>2.4</v>
      </c>
      <c r="M885" s="201">
        <v>0</v>
      </c>
      <c r="N885" s="44">
        <v>231.33333333333334</v>
      </c>
      <c r="O885" s="44">
        <v>223.33333333333334</v>
      </c>
      <c r="P885" s="261">
        <f>100*(N885*(K885+L885+M885)+N886*(K886+L886+M886)+N887*(K887+L887+M887))/(H885*1000)</f>
        <v>5.9613750000000003</v>
      </c>
    </row>
    <row r="886" spans="1:16">
      <c r="A886" s="202"/>
      <c r="B886" s="191"/>
      <c r="C886" s="453"/>
      <c r="D886" s="198"/>
      <c r="E886" s="443"/>
      <c r="F886" s="41" t="s">
        <v>51</v>
      </c>
      <c r="G886" s="199"/>
      <c r="H886" s="200"/>
      <c r="I886" s="201" t="s">
        <v>25</v>
      </c>
      <c r="J886" s="201" t="s">
        <v>38</v>
      </c>
      <c r="K886" s="201">
        <v>6.9</v>
      </c>
      <c r="L886" s="201">
        <v>5.2</v>
      </c>
      <c r="M886" s="201">
        <v>6.2</v>
      </c>
      <c r="N886" s="44">
        <v>232</v>
      </c>
      <c r="O886" s="44">
        <v>225</v>
      </c>
      <c r="P886" s="204"/>
    </row>
    <row r="887" spans="1:16" ht="15.75" thickBot="1">
      <c r="A887" s="205"/>
      <c r="B887" s="191"/>
      <c r="C887" s="453"/>
      <c r="D887" s="198"/>
      <c r="E887" s="443"/>
      <c r="F887" s="41" t="s">
        <v>52</v>
      </c>
      <c r="G887" s="199"/>
      <c r="H887" s="206"/>
      <c r="I887" s="207" t="s">
        <v>25</v>
      </c>
      <c r="J887" s="207" t="s">
        <v>38</v>
      </c>
      <c r="K887" s="207">
        <v>7.8</v>
      </c>
      <c r="L887" s="207">
        <v>10.4</v>
      </c>
      <c r="M887" s="207">
        <v>0</v>
      </c>
      <c r="N887" s="48">
        <v>232.33333333333334</v>
      </c>
      <c r="O887" s="48">
        <v>225.66666666666666</v>
      </c>
      <c r="P887" s="204"/>
    </row>
    <row r="888" spans="1:16" ht="15" customHeight="1">
      <c r="A888" s="189"/>
      <c r="B888" s="144"/>
      <c r="C888" s="453"/>
      <c r="D888" s="198"/>
      <c r="E888" s="56">
        <v>473</v>
      </c>
      <c r="F888" s="41" t="s">
        <v>234</v>
      </c>
      <c r="G888" s="199"/>
      <c r="H888" s="35">
        <v>250</v>
      </c>
      <c r="I888" s="36" t="s">
        <v>25</v>
      </c>
      <c r="J888" s="36" t="s">
        <v>38</v>
      </c>
      <c r="K888" s="36">
        <v>1.5</v>
      </c>
      <c r="L888" s="36">
        <v>0.9</v>
      </c>
      <c r="M888" s="36">
        <v>2.5</v>
      </c>
      <c r="N888" s="37">
        <v>240</v>
      </c>
      <c r="O888" s="37">
        <v>237.66666666666666</v>
      </c>
      <c r="P888" s="261">
        <f>100*(N888*(K888+L888+M888)+N889*(K889+L889+M889))/(H888*1000)</f>
        <v>1.056</v>
      </c>
    </row>
    <row r="889" spans="1:16" ht="15.75" thickBot="1">
      <c r="A889" s="208"/>
      <c r="B889" s="179"/>
      <c r="C889" s="453"/>
      <c r="D889" s="209"/>
      <c r="E889" s="53">
        <v>474</v>
      </c>
      <c r="F889" s="41" t="s">
        <v>61</v>
      </c>
      <c r="G889" s="210"/>
      <c r="H889" s="46"/>
      <c r="I889" s="47" t="s">
        <v>38</v>
      </c>
      <c r="J889" s="47" t="s">
        <v>38</v>
      </c>
      <c r="K889" s="47">
        <v>0.7</v>
      </c>
      <c r="L889" s="47">
        <v>1.9</v>
      </c>
      <c r="M889" s="47">
        <v>3.5</v>
      </c>
      <c r="N889" s="48">
        <v>240</v>
      </c>
      <c r="O889" s="48">
        <v>234.66666666666666</v>
      </c>
    </row>
    <row r="890" spans="1:16" ht="15" customHeight="1">
      <c r="A890" s="75"/>
      <c r="B890" s="451"/>
      <c r="C890" s="453"/>
      <c r="D890" s="447" t="s">
        <v>256</v>
      </c>
      <c r="E890" s="445">
        <v>475</v>
      </c>
      <c r="F890" s="41" t="s">
        <v>234</v>
      </c>
      <c r="G890" s="441" t="s">
        <v>256</v>
      </c>
      <c r="H890" s="35">
        <v>100</v>
      </c>
      <c r="I890" s="36" t="s">
        <v>25</v>
      </c>
      <c r="J890" s="36" t="s">
        <v>38</v>
      </c>
      <c r="K890" s="241">
        <v>4</v>
      </c>
      <c r="L890" s="241">
        <v>1</v>
      </c>
      <c r="M890" s="241">
        <v>0.2</v>
      </c>
      <c r="N890" s="44">
        <v>239.66666666666666</v>
      </c>
      <c r="O890" s="44">
        <v>230.33333333333334</v>
      </c>
      <c r="P890" s="261">
        <f>100*(N890*(K890+L890+M890)+N891*(K891+L891+M891))/(H890*1000)</f>
        <v>4.1543000000000001</v>
      </c>
    </row>
    <row r="891" spans="1:16">
      <c r="A891" s="75"/>
      <c r="B891" s="451"/>
      <c r="C891" s="453"/>
      <c r="D891" s="448"/>
      <c r="E891" s="446"/>
      <c r="F891" s="41" t="s">
        <v>71</v>
      </c>
      <c r="G891" s="442"/>
      <c r="H891" s="42"/>
      <c r="I891" s="43" t="s">
        <v>25</v>
      </c>
      <c r="J891" s="43" t="s">
        <v>38</v>
      </c>
      <c r="K891" s="243">
        <v>5</v>
      </c>
      <c r="L891" s="243">
        <v>3</v>
      </c>
      <c r="M891" s="243">
        <v>4.0999999999999996</v>
      </c>
      <c r="N891" s="44">
        <v>240.33333333333334</v>
      </c>
      <c r="O891" s="44">
        <v>235</v>
      </c>
    </row>
    <row r="892" spans="1:16">
      <c r="A892" s="75"/>
      <c r="B892" s="451"/>
      <c r="C892" s="453"/>
      <c r="D892" s="448"/>
      <c r="E892" s="40">
        <v>476</v>
      </c>
      <c r="F892" s="41" t="s">
        <v>59</v>
      </c>
      <c r="G892" s="442"/>
      <c r="H892" s="42">
        <v>160</v>
      </c>
      <c r="I892" s="43" t="s">
        <v>25</v>
      </c>
      <c r="J892" s="43" t="s">
        <v>38</v>
      </c>
      <c r="K892" s="243">
        <v>3.1</v>
      </c>
      <c r="L892" s="243">
        <v>7</v>
      </c>
      <c r="M892" s="243">
        <v>2.2999999999999998</v>
      </c>
      <c r="N892" s="44">
        <v>240.33333333333334</v>
      </c>
      <c r="O892" s="44">
        <v>233.66666666666666</v>
      </c>
      <c r="P892" s="261">
        <f t="shared" ref="P892" si="86">100*(N892*(K892+L892+M892))/(H892*1000)</f>
        <v>1.8625833333333333</v>
      </c>
    </row>
    <row r="893" spans="1:16">
      <c r="A893" s="75"/>
      <c r="B893" s="451"/>
      <c r="C893" s="453"/>
      <c r="D893" s="448"/>
      <c r="E893" s="445">
        <v>477</v>
      </c>
      <c r="F893" s="41" t="s">
        <v>32</v>
      </c>
      <c r="G893" s="442"/>
      <c r="H893" s="42">
        <v>160</v>
      </c>
      <c r="I893" s="43" t="s">
        <v>25</v>
      </c>
      <c r="J893" s="43" t="s">
        <v>38</v>
      </c>
      <c r="K893" s="243">
        <v>0.9</v>
      </c>
      <c r="L893" s="243">
        <v>0</v>
      </c>
      <c r="M893" s="243">
        <v>3.4</v>
      </c>
      <c r="N893" s="44">
        <v>242.33333333333334</v>
      </c>
      <c r="O893" s="44">
        <v>238.66666666666666</v>
      </c>
      <c r="P893" s="261">
        <f>100*(N893*(K893+L893+M893)+N894*(K894+L894+M894))/(H893*1000)</f>
        <v>3.4683958333333345</v>
      </c>
    </row>
    <row r="894" spans="1:16" ht="15.75" thickBot="1">
      <c r="A894" s="80"/>
      <c r="B894" s="451"/>
      <c r="C894" s="453"/>
      <c r="D894" s="448"/>
      <c r="E894" s="446"/>
      <c r="F894" s="41" t="s">
        <v>71</v>
      </c>
      <c r="G894" s="442"/>
      <c r="H894" s="46"/>
      <c r="I894" s="47" t="s">
        <v>25</v>
      </c>
      <c r="J894" s="47" t="s">
        <v>38</v>
      </c>
      <c r="K894" s="242">
        <v>3.3</v>
      </c>
      <c r="L894" s="242">
        <v>8.5</v>
      </c>
      <c r="M894" s="242">
        <v>6.8</v>
      </c>
      <c r="N894" s="48">
        <v>242.33333333333334</v>
      </c>
      <c r="O894" s="48">
        <v>230.66666666666666</v>
      </c>
      <c r="P894" s="2"/>
    </row>
    <row r="895" spans="1:16" ht="15.75" thickBot="1">
      <c r="A895" s="143"/>
      <c r="B895" s="144"/>
      <c r="C895" s="453"/>
      <c r="D895" s="448"/>
      <c r="E895" s="40">
        <v>478</v>
      </c>
      <c r="F895" s="41" t="s">
        <v>234</v>
      </c>
      <c r="G895" s="442"/>
      <c r="H895" s="126">
        <v>40</v>
      </c>
      <c r="I895" s="119" t="s">
        <v>25</v>
      </c>
      <c r="J895" s="119" t="s">
        <v>38</v>
      </c>
      <c r="K895" s="119">
        <v>0.3</v>
      </c>
      <c r="L895" s="119">
        <v>0.3</v>
      </c>
      <c r="M895" s="119">
        <v>0.4</v>
      </c>
      <c r="N895" s="30">
        <v>235</v>
      </c>
      <c r="O895" s="30">
        <v>231.66666666666666</v>
      </c>
      <c r="P895" s="261">
        <f t="shared" ref="P895" si="87">100*(N895*(K895+L895+M895))/(H895*1000)</f>
        <v>0.58750000000000002</v>
      </c>
    </row>
    <row r="896" spans="1:16">
      <c r="A896" s="143"/>
      <c r="B896" s="144"/>
      <c r="C896" s="453"/>
      <c r="D896" s="447" t="s">
        <v>285</v>
      </c>
      <c r="E896" s="445">
        <v>479</v>
      </c>
      <c r="F896" s="41" t="s">
        <v>234</v>
      </c>
      <c r="G896" s="441" t="s">
        <v>285</v>
      </c>
      <c r="H896" s="35">
        <v>160</v>
      </c>
      <c r="I896" s="36" t="s">
        <v>25</v>
      </c>
      <c r="J896" s="36" t="s">
        <v>38</v>
      </c>
      <c r="K896" s="36">
        <v>1.5</v>
      </c>
      <c r="L896" s="36">
        <v>1.9</v>
      </c>
      <c r="M896" s="36">
        <v>3.3</v>
      </c>
      <c r="N896" s="37">
        <v>232.33333333333334</v>
      </c>
      <c r="O896" s="37">
        <v>229</v>
      </c>
      <c r="P896" s="261">
        <f>100*(N896*(K896+L896+M896)+N897*(K897+L897+M897)+N898*(K898+L898+M898))/(H896*1000)</f>
        <v>3.6842708333333336</v>
      </c>
    </row>
    <row r="897" spans="1:16">
      <c r="A897" s="178"/>
      <c r="B897" s="179"/>
      <c r="C897" s="453"/>
      <c r="D897" s="448"/>
      <c r="E897" s="449"/>
      <c r="F897" s="41" t="s">
        <v>137</v>
      </c>
      <c r="G897" s="442"/>
      <c r="H897" s="42"/>
      <c r="I897" s="43" t="s">
        <v>38</v>
      </c>
      <c r="J897" s="43" t="s">
        <v>38</v>
      </c>
      <c r="K897" s="43">
        <v>0.1</v>
      </c>
      <c r="L897" s="43">
        <v>8.6999999999999993</v>
      </c>
      <c r="M897" s="43">
        <v>9.3000000000000007</v>
      </c>
      <c r="N897" s="44">
        <v>232</v>
      </c>
      <c r="O897" s="44">
        <v>230</v>
      </c>
    </row>
    <row r="898" spans="1:16">
      <c r="A898" s="143"/>
      <c r="B898" s="144"/>
      <c r="C898" s="453"/>
      <c r="D898" s="448"/>
      <c r="E898" s="446"/>
      <c r="F898" s="41" t="s">
        <v>145</v>
      </c>
      <c r="G898" s="442"/>
      <c r="H898" s="42"/>
      <c r="I898" s="43" t="s">
        <v>25</v>
      </c>
      <c r="J898" s="43" t="s">
        <v>38</v>
      </c>
      <c r="K898" s="43">
        <v>0.2</v>
      </c>
      <c r="L898" s="43">
        <v>0.1</v>
      </c>
      <c r="M898" s="43">
        <v>0.3</v>
      </c>
      <c r="N898" s="44">
        <v>231.66666666666666</v>
      </c>
      <c r="O898" s="44">
        <v>228.66666666666666</v>
      </c>
    </row>
    <row r="899" spans="1:16" ht="15.75" thickBot="1">
      <c r="A899" s="143"/>
      <c r="B899" s="144"/>
      <c r="C899" s="453"/>
      <c r="D899" s="440"/>
      <c r="E899" s="40">
        <v>480</v>
      </c>
      <c r="F899" s="41" t="s">
        <v>220</v>
      </c>
      <c r="G899" s="450"/>
      <c r="H899" s="46">
        <v>160</v>
      </c>
      <c r="I899" s="47" t="s">
        <v>38</v>
      </c>
      <c r="J899" s="47" t="s">
        <v>25</v>
      </c>
      <c r="K899" s="47">
        <v>0</v>
      </c>
      <c r="L899" s="47">
        <v>0.1</v>
      </c>
      <c r="M899" s="47">
        <v>1</v>
      </c>
      <c r="N899" s="48">
        <v>232</v>
      </c>
      <c r="O899" s="48">
        <v>229.33333333333334</v>
      </c>
      <c r="P899" s="261">
        <f t="shared" ref="P899" si="88">100*(N899*(K899+L899+M899))/(H899*1000)</f>
        <v>0.1595</v>
      </c>
    </row>
    <row r="900" spans="1:16" ht="15" customHeight="1">
      <c r="A900" s="31"/>
      <c r="B900" s="211"/>
      <c r="C900" s="453"/>
      <c r="D900" s="447" t="s">
        <v>275</v>
      </c>
      <c r="E900" s="435">
        <v>481</v>
      </c>
      <c r="F900" s="41" t="s">
        <v>23</v>
      </c>
      <c r="G900" s="441" t="s">
        <v>275</v>
      </c>
      <c r="H900" s="60">
        <v>250</v>
      </c>
      <c r="I900" s="36" t="s">
        <v>24</v>
      </c>
      <c r="J900" s="36" t="s">
        <v>25</v>
      </c>
      <c r="K900" s="241">
        <v>7.6</v>
      </c>
      <c r="L900" s="241">
        <v>3.6</v>
      </c>
      <c r="M900" s="241">
        <v>17</v>
      </c>
      <c r="N900" s="37">
        <v>228</v>
      </c>
      <c r="O900" s="37">
        <v>224.33333333333334</v>
      </c>
      <c r="P900" s="261">
        <f>100*(N900*(K900+L900+M900)+N901*(K901+L901+M901))/(H900*1000)</f>
        <v>9.4893999999999981</v>
      </c>
    </row>
    <row r="901" spans="1:16">
      <c r="A901" s="38"/>
      <c r="B901" s="52"/>
      <c r="C901" s="453"/>
      <c r="D901" s="448"/>
      <c r="E901" s="435"/>
      <c r="F901" s="41" t="s">
        <v>71</v>
      </c>
      <c r="G901" s="442"/>
      <c r="H901" s="42"/>
      <c r="I901" s="43" t="s">
        <v>24</v>
      </c>
      <c r="J901" s="43" t="s">
        <v>24</v>
      </c>
      <c r="K901" s="243">
        <v>35.6</v>
      </c>
      <c r="L901" s="243">
        <v>6.3</v>
      </c>
      <c r="M901" s="243">
        <v>33.4</v>
      </c>
      <c r="N901" s="44">
        <v>229.66666666666666</v>
      </c>
      <c r="O901" s="44">
        <v>223</v>
      </c>
    </row>
    <row r="902" spans="1:16">
      <c r="A902" s="38"/>
      <c r="B902" s="211"/>
      <c r="C902" s="453"/>
      <c r="D902" s="448"/>
      <c r="E902" s="435"/>
      <c r="F902" s="41" t="s">
        <v>87</v>
      </c>
      <c r="G902" s="442"/>
      <c r="H902" s="200"/>
      <c r="I902" s="201" t="s">
        <v>25</v>
      </c>
      <c r="J902" s="201" t="s">
        <v>25</v>
      </c>
      <c r="K902" s="243">
        <v>5.7</v>
      </c>
      <c r="L902" s="243">
        <v>3.8</v>
      </c>
      <c r="M902" s="243">
        <v>12.2</v>
      </c>
      <c r="N902" s="44">
        <v>229.33333333333334</v>
      </c>
      <c r="O902" s="44">
        <v>224.66666666666666</v>
      </c>
    </row>
    <row r="903" spans="1:16">
      <c r="A903" s="38"/>
      <c r="B903" s="211"/>
      <c r="C903" s="453"/>
      <c r="D903" s="448"/>
      <c r="E903" s="443">
        <v>482</v>
      </c>
      <c r="F903" s="41" t="s">
        <v>286</v>
      </c>
      <c r="G903" s="442"/>
      <c r="H903" s="200">
        <v>160</v>
      </c>
      <c r="I903" s="201" t="s">
        <v>25</v>
      </c>
      <c r="J903" s="201" t="s">
        <v>38</v>
      </c>
      <c r="K903" s="243">
        <v>3.7</v>
      </c>
      <c r="L903" s="243">
        <v>3.8</v>
      </c>
      <c r="M903" s="243">
        <v>10.8</v>
      </c>
      <c r="N903" s="44">
        <v>233.33333333333334</v>
      </c>
      <c r="O903" s="44">
        <v>228</v>
      </c>
      <c r="P903" s="261">
        <f>100*(N903*(K903+L903+M903)+N904*(K904+L904+M904))/(H903*1000)</f>
        <v>4.5910000000000002</v>
      </c>
    </row>
    <row r="904" spans="1:16">
      <c r="A904" s="38"/>
      <c r="B904" s="211"/>
      <c r="C904" s="453"/>
      <c r="D904" s="448"/>
      <c r="E904" s="443"/>
      <c r="F904" s="41" t="s">
        <v>51</v>
      </c>
      <c r="G904" s="442"/>
      <c r="H904" s="200"/>
      <c r="I904" s="201" t="s">
        <v>25</v>
      </c>
      <c r="J904" s="201" t="s">
        <v>25</v>
      </c>
      <c r="K904" s="243">
        <v>8.1999999999999993</v>
      </c>
      <c r="L904" s="243">
        <v>2.2999999999999998</v>
      </c>
      <c r="M904" s="243">
        <v>2.7</v>
      </c>
      <c r="N904" s="44">
        <v>233</v>
      </c>
      <c r="O904" s="44">
        <v>228.33333333333334</v>
      </c>
    </row>
    <row r="905" spans="1:16">
      <c r="A905" s="38"/>
      <c r="B905" s="211"/>
      <c r="C905" s="453"/>
      <c r="D905" s="448"/>
      <c r="E905" s="443">
        <v>483</v>
      </c>
      <c r="F905" s="41" t="s">
        <v>287</v>
      </c>
      <c r="G905" s="442"/>
      <c r="H905" s="200">
        <v>100</v>
      </c>
      <c r="I905" s="201" t="s">
        <v>25</v>
      </c>
      <c r="J905" s="201" t="s">
        <v>38</v>
      </c>
      <c r="K905" s="243">
        <v>6.8</v>
      </c>
      <c r="L905" s="243">
        <v>6.4</v>
      </c>
      <c r="M905" s="243">
        <v>0.2</v>
      </c>
      <c r="N905" s="44">
        <v>239.66666666666666</v>
      </c>
      <c r="O905" s="44">
        <v>232</v>
      </c>
      <c r="P905" s="261">
        <f>100*(N905*(K905+L905+M905)+N906*(K906+L906+M906))/(H905*1000)</f>
        <v>7.1311333333333327</v>
      </c>
    </row>
    <row r="906" spans="1:16">
      <c r="A906" s="38"/>
      <c r="B906" s="211"/>
      <c r="C906" s="453"/>
      <c r="D906" s="448"/>
      <c r="E906" s="443"/>
      <c r="F906" s="41" t="s">
        <v>51</v>
      </c>
      <c r="G906" s="442"/>
      <c r="H906" s="200"/>
      <c r="I906" s="201" t="s">
        <v>25</v>
      </c>
      <c r="J906" s="201" t="s">
        <v>38</v>
      </c>
      <c r="K906" s="243">
        <v>9.6999999999999993</v>
      </c>
      <c r="L906" s="243">
        <v>3.8</v>
      </c>
      <c r="M906" s="243">
        <v>2.9</v>
      </c>
      <c r="N906" s="44">
        <v>239</v>
      </c>
      <c r="O906" s="44">
        <v>232</v>
      </c>
    </row>
    <row r="907" spans="1:16">
      <c r="A907" s="38"/>
      <c r="B907" s="211"/>
      <c r="C907" s="453"/>
      <c r="D907" s="448"/>
      <c r="E907" s="443">
        <v>484</v>
      </c>
      <c r="F907" s="41" t="s">
        <v>29</v>
      </c>
      <c r="G907" s="442"/>
      <c r="H907" s="200">
        <v>100</v>
      </c>
      <c r="I907" s="201" t="s">
        <v>25</v>
      </c>
      <c r="J907" s="201" t="s">
        <v>38</v>
      </c>
      <c r="K907" s="243">
        <v>7.8</v>
      </c>
      <c r="L907" s="243">
        <v>18.5</v>
      </c>
      <c r="M907" s="243">
        <v>18.600000000000001</v>
      </c>
      <c r="N907" s="44">
        <v>232.66666666666666</v>
      </c>
      <c r="O907" s="44">
        <v>228.66666666666666</v>
      </c>
      <c r="P907" s="261">
        <f>100*(N907*(K907+L907+M907)+N908*(K908+L908+M908)+N909*(K909+L909+M909))/(H907*1000)</f>
        <v>29.766733333333338</v>
      </c>
    </row>
    <row r="908" spans="1:16">
      <c r="A908" s="38"/>
      <c r="B908" s="211"/>
      <c r="C908" s="453"/>
      <c r="D908" s="448"/>
      <c r="E908" s="443"/>
      <c r="F908" s="41" t="s">
        <v>51</v>
      </c>
      <c r="G908" s="442"/>
      <c r="H908" s="200"/>
      <c r="I908" s="201" t="s">
        <v>25</v>
      </c>
      <c r="J908" s="201" t="s">
        <v>38</v>
      </c>
      <c r="K908" s="243">
        <v>18.8</v>
      </c>
      <c r="L908" s="243">
        <v>19.8</v>
      </c>
      <c r="M908" s="243">
        <v>1.5</v>
      </c>
      <c r="N908" s="44">
        <v>233.33333333333334</v>
      </c>
      <c r="O908" s="44">
        <v>227</v>
      </c>
    </row>
    <row r="909" spans="1:16">
      <c r="A909" s="38"/>
      <c r="B909" s="211"/>
      <c r="C909" s="453"/>
      <c r="D909" s="448"/>
      <c r="E909" s="443"/>
      <c r="F909" s="41" t="s">
        <v>87</v>
      </c>
      <c r="G909" s="442"/>
      <c r="H909" s="200"/>
      <c r="I909" s="201" t="s">
        <v>25</v>
      </c>
      <c r="J909" s="201" t="s">
        <v>38</v>
      </c>
      <c r="K909" s="243">
        <v>22.9</v>
      </c>
      <c r="L909" s="243">
        <v>7</v>
      </c>
      <c r="M909" s="243">
        <v>12.8</v>
      </c>
      <c r="N909" s="44">
        <v>233.33333333333334</v>
      </c>
      <c r="O909" s="44">
        <v>227.33333333333334</v>
      </c>
    </row>
    <row r="910" spans="1:16">
      <c r="A910" s="38"/>
      <c r="B910" s="211"/>
      <c r="C910" s="453"/>
      <c r="D910" s="448"/>
      <c r="E910" s="443">
        <v>485</v>
      </c>
      <c r="F910" s="41" t="s">
        <v>40</v>
      </c>
      <c r="G910" s="442"/>
      <c r="H910" s="200">
        <v>100</v>
      </c>
      <c r="I910" s="201" t="s">
        <v>25</v>
      </c>
      <c r="J910" s="201" t="s">
        <v>38</v>
      </c>
      <c r="K910" s="243">
        <v>36.5</v>
      </c>
      <c r="L910" s="243">
        <v>8.1999999999999993</v>
      </c>
      <c r="M910" s="243">
        <v>14.8</v>
      </c>
      <c r="N910" s="44">
        <v>233.33333333333334</v>
      </c>
      <c r="O910" s="44">
        <v>224.66666666666666</v>
      </c>
      <c r="P910" s="261">
        <f>100*(N910*(K910+L910+M910)+N911*(K911+L911+M911)+N912*(K912+L912+M912))/(H910*1000)</f>
        <v>27.407266666666668</v>
      </c>
    </row>
    <row r="911" spans="1:16">
      <c r="A911" s="38"/>
      <c r="B911" s="211"/>
      <c r="C911" s="453"/>
      <c r="D911" s="448"/>
      <c r="E911" s="443"/>
      <c r="F911" s="41" t="s">
        <v>51</v>
      </c>
      <c r="G911" s="442"/>
      <c r="H911" s="200"/>
      <c r="I911" s="201" t="s">
        <v>25</v>
      </c>
      <c r="J911" s="201" t="s">
        <v>25</v>
      </c>
      <c r="K911" s="243">
        <v>3.5</v>
      </c>
      <c r="L911" s="243">
        <v>7.2</v>
      </c>
      <c r="M911" s="243">
        <v>10.199999999999999</v>
      </c>
      <c r="N911" s="44">
        <v>234</v>
      </c>
      <c r="O911" s="44">
        <v>230.66666666666666</v>
      </c>
    </row>
    <row r="912" spans="1:16">
      <c r="A912" s="38"/>
      <c r="B912" s="211"/>
      <c r="C912" s="453"/>
      <c r="D912" s="448"/>
      <c r="E912" s="443"/>
      <c r="F912" s="41" t="s">
        <v>52</v>
      </c>
      <c r="G912" s="442"/>
      <c r="H912" s="200"/>
      <c r="I912" s="201" t="s">
        <v>24</v>
      </c>
      <c r="J912" s="201" t="s">
        <v>38</v>
      </c>
      <c r="K912" s="243">
        <v>8.8000000000000007</v>
      </c>
      <c r="L912" s="243">
        <v>20.2</v>
      </c>
      <c r="M912" s="243">
        <v>8</v>
      </c>
      <c r="N912" s="44">
        <v>233.33333333333334</v>
      </c>
      <c r="O912" s="44">
        <v>227</v>
      </c>
    </row>
    <row r="913" spans="1:16">
      <c r="A913" s="38"/>
      <c r="B913" s="211"/>
      <c r="C913" s="453"/>
      <c r="D913" s="448"/>
      <c r="E913" s="443">
        <v>486</v>
      </c>
      <c r="F913" s="41" t="s">
        <v>288</v>
      </c>
      <c r="G913" s="442"/>
      <c r="H913" s="200">
        <v>160</v>
      </c>
      <c r="I913" s="201" t="s">
        <v>25</v>
      </c>
      <c r="J913" s="201" t="s">
        <v>38</v>
      </c>
      <c r="K913" s="243">
        <v>3.3</v>
      </c>
      <c r="L913" s="243">
        <v>8.6999999999999993</v>
      </c>
      <c r="M913" s="243">
        <v>1.8</v>
      </c>
      <c r="N913" s="44">
        <v>224.66666666666666</v>
      </c>
      <c r="O913" s="44">
        <v>222.33333333333334</v>
      </c>
      <c r="P913" s="261">
        <f>100*(N913*(K913+L913+M913)+N914*(K914+L914+M914))/(H913*1000)</f>
        <v>6.3252499999999996</v>
      </c>
    </row>
    <row r="914" spans="1:16" ht="15.75" thickBot="1">
      <c r="A914" s="72"/>
      <c r="B914" s="211"/>
      <c r="C914" s="453"/>
      <c r="D914" s="448"/>
      <c r="E914" s="444"/>
      <c r="F914" s="212" t="s">
        <v>51</v>
      </c>
      <c r="G914" s="442"/>
      <c r="H914" s="206"/>
      <c r="I914" s="207" t="s">
        <v>25</v>
      </c>
      <c r="J914" s="207" t="s">
        <v>25</v>
      </c>
      <c r="K914" s="242">
        <v>13</v>
      </c>
      <c r="L914" s="242">
        <v>6.2</v>
      </c>
      <c r="M914" s="242">
        <v>12</v>
      </c>
      <c r="N914" s="48">
        <v>225</v>
      </c>
      <c r="O914" s="48">
        <v>222</v>
      </c>
    </row>
    <row r="915" spans="1:16" ht="15" customHeight="1">
      <c r="A915" s="38"/>
      <c r="B915" s="52"/>
      <c r="C915" s="453"/>
      <c r="D915" s="432"/>
      <c r="E915" s="434">
        <v>487</v>
      </c>
      <c r="F915" s="213" t="s">
        <v>31</v>
      </c>
      <c r="G915" s="436" t="s">
        <v>258</v>
      </c>
      <c r="H915" s="51">
        <v>160</v>
      </c>
      <c r="I915" s="155" t="s">
        <v>24</v>
      </c>
      <c r="J915" s="54" t="s">
        <v>24</v>
      </c>
      <c r="K915" s="246">
        <v>2.1</v>
      </c>
      <c r="L915" s="246">
        <v>4.0999999999999996</v>
      </c>
      <c r="M915" s="246">
        <v>1.5</v>
      </c>
      <c r="N915" s="55">
        <v>242.33333333333334</v>
      </c>
      <c r="O915" s="55">
        <v>239.66666666666666</v>
      </c>
      <c r="P915" s="261">
        <f>100*(N915*(K915+L915+M915)+N916*(K916+L916+M916))/(H915*1000)</f>
        <v>10.953729166666667</v>
      </c>
    </row>
    <row r="916" spans="1:16">
      <c r="A916" s="38"/>
      <c r="B916" s="52"/>
      <c r="C916" s="453"/>
      <c r="D916" s="433"/>
      <c r="E916" s="435"/>
      <c r="F916" s="41" t="s">
        <v>51</v>
      </c>
      <c r="G916" s="437"/>
      <c r="H916" s="42"/>
      <c r="I916" s="161" t="s">
        <v>25</v>
      </c>
      <c r="J916" s="43" t="s">
        <v>25</v>
      </c>
      <c r="K916" s="243">
        <v>24.4</v>
      </c>
      <c r="L916" s="243">
        <v>17.8</v>
      </c>
      <c r="M916" s="243">
        <v>22.6</v>
      </c>
      <c r="N916" s="44">
        <v>241.66666666666666</v>
      </c>
      <c r="O916" s="44">
        <v>235</v>
      </c>
    </row>
    <row r="917" spans="1:16">
      <c r="A917" s="38"/>
      <c r="B917" s="52"/>
      <c r="C917" s="453"/>
      <c r="D917" s="433"/>
      <c r="E917" s="435">
        <v>488</v>
      </c>
      <c r="F917" s="41" t="s">
        <v>59</v>
      </c>
      <c r="G917" s="437"/>
      <c r="H917" s="51">
        <v>160</v>
      </c>
      <c r="I917" s="161" t="s">
        <v>24</v>
      </c>
      <c r="J917" s="43" t="s">
        <v>25</v>
      </c>
      <c r="K917" s="243">
        <v>5.7</v>
      </c>
      <c r="L917" s="243">
        <v>9</v>
      </c>
      <c r="M917" s="243">
        <v>17.3</v>
      </c>
      <c r="N917" s="44">
        <v>251.66666666666666</v>
      </c>
      <c r="O917" s="44">
        <v>244.66666666666666</v>
      </c>
      <c r="P917" s="261">
        <f>100*(N917*(K917+L917+M917)+N918*(K918+L918+M918))/(H917*1000)</f>
        <v>21.866333333333337</v>
      </c>
    </row>
    <row r="918" spans="1:16">
      <c r="A918" s="38"/>
      <c r="B918" s="52"/>
      <c r="C918" s="453"/>
      <c r="D918" s="433"/>
      <c r="E918" s="435"/>
      <c r="F918" s="41" t="s">
        <v>51</v>
      </c>
      <c r="G918" s="437"/>
      <c r="H918" s="42"/>
      <c r="I918" s="43" t="s">
        <v>25</v>
      </c>
      <c r="J918" s="43" t="s">
        <v>38</v>
      </c>
      <c r="K918" s="243">
        <v>33.6</v>
      </c>
      <c r="L918" s="243">
        <v>38.299999999999997</v>
      </c>
      <c r="M918" s="243">
        <v>36.700000000000003</v>
      </c>
      <c r="N918" s="44">
        <v>248</v>
      </c>
      <c r="O918" s="44">
        <v>245</v>
      </c>
    </row>
    <row r="919" spans="1:16">
      <c r="A919" s="38"/>
      <c r="B919" s="52"/>
      <c r="C919" s="453"/>
      <c r="D919" s="433"/>
      <c r="E919" s="435">
        <v>489</v>
      </c>
      <c r="F919" s="41" t="s">
        <v>49</v>
      </c>
      <c r="G919" s="437"/>
      <c r="H919" s="51">
        <v>160</v>
      </c>
      <c r="I919" s="161" t="s">
        <v>24</v>
      </c>
      <c r="J919" s="43" t="s">
        <v>25</v>
      </c>
      <c r="K919" s="243">
        <v>41.8</v>
      </c>
      <c r="L919" s="243">
        <v>9.1999999999999993</v>
      </c>
      <c r="M919" s="243">
        <v>34.799999999999997</v>
      </c>
      <c r="N919" s="44">
        <v>244.66666666666666</v>
      </c>
      <c r="O919" s="44">
        <v>238</v>
      </c>
      <c r="P919" s="261">
        <f>100*(N919*(K919+L919+M919)+N920*(K920+L920+M920))/(H919*1000)</f>
        <v>26.887374999999999</v>
      </c>
    </row>
    <row r="920" spans="1:16">
      <c r="A920" s="38"/>
      <c r="B920" s="52"/>
      <c r="C920" s="453"/>
      <c r="D920" s="433"/>
      <c r="E920" s="435"/>
      <c r="F920" s="41" t="s">
        <v>51</v>
      </c>
      <c r="G920" s="437"/>
      <c r="H920" s="42"/>
      <c r="I920" s="43" t="s">
        <v>25</v>
      </c>
      <c r="J920" s="43" t="s">
        <v>38</v>
      </c>
      <c r="K920" s="243">
        <v>28.1</v>
      </c>
      <c r="L920" s="243">
        <v>30.5</v>
      </c>
      <c r="M920" s="243">
        <v>32.799999999999997</v>
      </c>
      <c r="N920" s="44">
        <v>241</v>
      </c>
      <c r="O920" s="44">
        <v>235.33333333333334</v>
      </c>
    </row>
    <row r="921" spans="1:16">
      <c r="A921" s="38"/>
      <c r="B921" s="52"/>
      <c r="C921" s="453"/>
      <c r="D921" s="439"/>
      <c r="E921" s="435">
        <v>450</v>
      </c>
      <c r="F921" s="41" t="s">
        <v>50</v>
      </c>
      <c r="G921" s="437"/>
      <c r="H921" s="51">
        <v>160</v>
      </c>
      <c r="I921" s="161" t="s">
        <v>24</v>
      </c>
      <c r="J921" s="54" t="s">
        <v>25</v>
      </c>
      <c r="K921" s="243">
        <v>15.4</v>
      </c>
      <c r="L921" s="243">
        <v>21.3</v>
      </c>
      <c r="M921" s="243">
        <v>18.8</v>
      </c>
      <c r="N921" s="44">
        <v>244.66666666666666</v>
      </c>
      <c r="O921" s="44">
        <v>240</v>
      </c>
      <c r="P921" s="261">
        <f>100*(N921*(K921+L921+M921)+N922*(K922+L922+M922))/(H921*1000)</f>
        <v>14.956750000000003</v>
      </c>
    </row>
    <row r="922" spans="1:16" ht="15.75" thickBot="1">
      <c r="A922" s="38"/>
      <c r="B922" s="152"/>
      <c r="C922" s="453"/>
      <c r="D922" s="440"/>
      <c r="E922" s="454"/>
      <c r="F922" s="214" t="s">
        <v>51</v>
      </c>
      <c r="G922" s="438"/>
      <c r="H922" s="46"/>
      <c r="I922" s="47" t="s">
        <v>25</v>
      </c>
      <c r="J922" s="47" t="s">
        <v>38</v>
      </c>
      <c r="K922" s="242">
        <v>3.6</v>
      </c>
      <c r="L922" s="242">
        <v>9</v>
      </c>
      <c r="M922" s="242">
        <v>30</v>
      </c>
      <c r="N922" s="48">
        <v>243</v>
      </c>
      <c r="O922" s="48">
        <v>239.66666666666666</v>
      </c>
    </row>
    <row r="923" spans="1:16" ht="15.75" thickBot="1">
      <c r="A923" s="52"/>
      <c r="B923" s="215"/>
      <c r="C923" s="52"/>
      <c r="D923" s="3"/>
      <c r="E923" s="3"/>
      <c r="F923" s="2"/>
      <c r="G923" s="5"/>
      <c r="H923" s="216"/>
      <c r="I923" s="2"/>
      <c r="J923" s="2"/>
      <c r="K923" s="3"/>
      <c r="L923" s="3"/>
      <c r="M923" s="3"/>
      <c r="N923" s="3"/>
      <c r="O923" s="3"/>
    </row>
    <row r="924" spans="1:16" ht="15.75" thickBot="1">
      <c r="A924" s="217"/>
      <c r="B924" s="218"/>
      <c r="C924" s="217"/>
      <c r="D924" s="431"/>
      <c r="E924" s="431"/>
      <c r="F924" s="431"/>
      <c r="G924" s="431"/>
      <c r="H924" s="219"/>
      <c r="I924" s="220"/>
      <c r="J924" s="133"/>
      <c r="K924" s="133"/>
      <c r="L924" s="133"/>
      <c r="M924" s="133"/>
      <c r="N924" s="221"/>
      <c r="O924" s="221"/>
    </row>
    <row r="925" spans="1:16" ht="15.75" thickBot="1">
      <c r="A925" s="52"/>
      <c r="B925" s="38" t="s">
        <v>289</v>
      </c>
      <c r="C925" s="52"/>
      <c r="D925" s="133"/>
      <c r="E925" s="64"/>
      <c r="F925" s="222"/>
      <c r="G925" s="223"/>
      <c r="H925" s="219"/>
    </row>
    <row r="926" spans="1:16" s="224" customFormat="1">
      <c r="A926" s="215"/>
      <c r="B926" s="215"/>
      <c r="C926" s="215"/>
      <c r="D926" s="3"/>
      <c r="E926" s="3"/>
      <c r="F926" s="2"/>
      <c r="G926" s="5"/>
      <c r="H926" s="216"/>
      <c r="I926" s="2"/>
      <c r="J926" s="2"/>
      <c r="K926" s="3"/>
      <c r="L926" s="3"/>
      <c r="M926" s="3"/>
      <c r="N926" s="2"/>
      <c r="O926" s="2"/>
      <c r="P926" s="2"/>
    </row>
    <row r="927" spans="1:16" s="224" customFormat="1">
      <c r="A927" s="215"/>
      <c r="B927" s="215"/>
      <c r="C927" s="215"/>
      <c r="D927" s="3"/>
      <c r="E927" s="3"/>
      <c r="F927" s="2"/>
      <c r="G927" s="5"/>
      <c r="H927" s="216"/>
      <c r="I927" s="2"/>
      <c r="J927" s="2"/>
      <c r="K927" s="3"/>
      <c r="L927" s="3"/>
      <c r="M927" s="3"/>
      <c r="N927" s="2"/>
      <c r="O927" s="2"/>
      <c r="P927" s="2"/>
    </row>
    <row r="928" spans="1:16" s="224" customFormat="1">
      <c r="A928" s="215"/>
      <c r="B928" s="215"/>
      <c r="C928" s="215"/>
      <c r="D928" s="3"/>
      <c r="E928" s="3"/>
      <c r="F928" s="2"/>
      <c r="G928" s="5"/>
      <c r="H928" s="216"/>
      <c r="I928" s="2"/>
      <c r="J928" s="2"/>
      <c r="K928" s="3"/>
      <c r="L928" s="3"/>
      <c r="M928" s="3"/>
      <c r="N928" s="2"/>
      <c r="O928" s="2"/>
      <c r="P928" s="2"/>
    </row>
    <row r="929" spans="1:16" s="224" customFormat="1">
      <c r="A929" s="215"/>
      <c r="B929" s="215"/>
      <c r="C929" s="215"/>
      <c r="D929" s="3"/>
      <c r="E929" s="3"/>
      <c r="F929" s="2"/>
      <c r="G929" s="5"/>
      <c r="H929" s="216"/>
      <c r="I929" s="2"/>
      <c r="J929" s="2"/>
      <c r="K929" s="3"/>
      <c r="L929" s="3"/>
      <c r="M929" s="3"/>
      <c r="N929" s="2"/>
      <c r="O929" s="2"/>
      <c r="P929" s="2"/>
    </row>
    <row r="930" spans="1:16" s="224" customFormat="1">
      <c r="A930" s="215"/>
      <c r="B930" s="215"/>
      <c r="C930" s="215"/>
      <c r="D930" s="3"/>
      <c r="E930" s="3"/>
      <c r="F930" s="2"/>
      <c r="G930" s="5"/>
      <c r="H930" s="216"/>
      <c r="I930" s="2"/>
      <c r="J930" s="2"/>
      <c r="K930" s="3"/>
      <c r="L930" s="3"/>
      <c r="M930" s="3"/>
      <c r="N930" s="2"/>
      <c r="O930" s="2"/>
      <c r="P930" s="2"/>
    </row>
    <row r="931" spans="1:16" s="224" customFormat="1">
      <c r="A931" s="215"/>
      <c r="B931" s="215"/>
      <c r="C931" s="215"/>
      <c r="D931" s="3"/>
      <c r="E931" s="3"/>
      <c r="F931" s="2"/>
      <c r="G931" s="5"/>
      <c r="H931" s="216"/>
      <c r="I931" s="2"/>
      <c r="J931" s="2"/>
      <c r="K931" s="3"/>
      <c r="L931" s="3"/>
      <c r="M931" s="3"/>
      <c r="N931" s="2"/>
      <c r="O931" s="2"/>
      <c r="P931" s="2"/>
    </row>
    <row r="932" spans="1:16" s="224" customFormat="1">
      <c r="A932" s="215"/>
      <c r="B932" s="215"/>
      <c r="C932" s="215"/>
      <c r="D932" s="3"/>
      <c r="E932" s="3"/>
      <c r="F932" s="2"/>
      <c r="G932" s="5"/>
      <c r="H932" s="216"/>
      <c r="I932" s="2"/>
      <c r="J932" s="2"/>
      <c r="K932" s="3"/>
      <c r="L932" s="3"/>
      <c r="M932" s="3"/>
      <c r="N932" s="2"/>
      <c r="O932" s="2"/>
      <c r="P932" s="2"/>
    </row>
    <row r="933" spans="1:16" s="224" customFormat="1">
      <c r="A933" s="215"/>
      <c r="B933" s="215"/>
      <c r="C933" s="215"/>
      <c r="D933" s="3"/>
      <c r="E933" s="3"/>
      <c r="F933" s="2"/>
      <c r="G933" s="5"/>
      <c r="H933" s="216"/>
      <c r="I933" s="2"/>
      <c r="J933" s="2"/>
      <c r="K933" s="3"/>
      <c r="L933" s="3"/>
      <c r="M933" s="3"/>
      <c r="N933" s="2"/>
      <c r="O933" s="2"/>
      <c r="P933" s="2"/>
    </row>
    <row r="934" spans="1:16" s="224" customFormat="1">
      <c r="A934" s="215"/>
      <c r="B934" s="215"/>
      <c r="C934" s="215"/>
      <c r="D934" s="3"/>
      <c r="E934" s="3"/>
      <c r="F934" s="2"/>
      <c r="G934" s="5"/>
      <c r="H934" s="216"/>
      <c r="I934" s="2"/>
      <c r="J934" s="2"/>
      <c r="K934" s="3"/>
      <c r="L934" s="3"/>
      <c r="M934" s="3"/>
      <c r="N934" s="2"/>
      <c r="O934" s="2"/>
      <c r="P934" s="2"/>
    </row>
    <row r="935" spans="1:16" s="224" customFormat="1">
      <c r="A935" s="215"/>
      <c r="B935" s="215"/>
      <c r="C935" s="215"/>
      <c r="D935" s="3"/>
      <c r="E935" s="3"/>
      <c r="F935" s="2"/>
      <c r="G935" s="5"/>
      <c r="H935" s="216"/>
      <c r="I935" s="2"/>
      <c r="J935" s="2"/>
      <c r="K935" s="3"/>
      <c r="L935" s="3"/>
      <c r="M935" s="3"/>
      <c r="N935" s="2"/>
      <c r="O935" s="2"/>
      <c r="P935" s="2"/>
    </row>
    <row r="936" spans="1:16" s="224" customFormat="1">
      <c r="A936" s="215"/>
      <c r="B936" s="215"/>
      <c r="C936" s="215"/>
      <c r="D936" s="3"/>
      <c r="E936" s="3"/>
      <c r="F936" s="2"/>
      <c r="G936" s="5"/>
      <c r="H936" s="216"/>
      <c r="I936" s="2"/>
      <c r="J936" s="2"/>
      <c r="K936" s="3"/>
      <c r="L936" s="3"/>
      <c r="M936" s="3"/>
      <c r="N936" s="2"/>
      <c r="O936" s="2"/>
      <c r="P936" s="2"/>
    </row>
    <row r="937" spans="1:16" s="224" customFormat="1">
      <c r="A937" s="215"/>
      <c r="B937" s="215"/>
      <c r="C937" s="215"/>
      <c r="D937" s="3"/>
      <c r="E937" s="3"/>
      <c r="F937" s="2"/>
      <c r="G937" s="5"/>
      <c r="H937" s="216"/>
      <c r="I937" s="2"/>
      <c r="J937" s="2"/>
      <c r="K937" s="3"/>
      <c r="L937" s="3"/>
      <c r="M937" s="3"/>
      <c r="N937" s="2"/>
      <c r="O937" s="2"/>
      <c r="P937" s="2"/>
    </row>
    <row r="938" spans="1:16" s="224" customFormat="1">
      <c r="A938" s="215"/>
      <c r="B938" s="215"/>
      <c r="C938" s="215"/>
      <c r="D938" s="3"/>
      <c r="E938" s="3"/>
      <c r="F938" s="2"/>
      <c r="G938" s="5"/>
      <c r="H938" s="216"/>
      <c r="I938" s="2"/>
      <c r="J938" s="2"/>
      <c r="K938" s="3"/>
      <c r="L938" s="3"/>
      <c r="M938" s="3"/>
      <c r="N938" s="2"/>
      <c r="O938" s="2"/>
      <c r="P938" s="2"/>
    </row>
    <row r="939" spans="1:16" s="224" customFormat="1">
      <c r="A939" s="215"/>
      <c r="B939" s="215"/>
      <c r="C939" s="215"/>
      <c r="D939" s="3"/>
      <c r="E939" s="3"/>
      <c r="F939" s="2"/>
      <c r="G939" s="5"/>
      <c r="H939" s="216"/>
      <c r="I939" s="2"/>
      <c r="J939" s="2"/>
      <c r="K939" s="3"/>
      <c r="L939" s="3"/>
      <c r="M939" s="3"/>
      <c r="N939" s="2"/>
      <c r="O939" s="2"/>
      <c r="P939" s="2"/>
    </row>
    <row r="940" spans="1:16" s="224" customFormat="1">
      <c r="A940" s="215"/>
      <c r="B940" s="215"/>
      <c r="C940" s="215"/>
      <c r="D940" s="3"/>
      <c r="E940" s="3"/>
      <c r="F940" s="2"/>
      <c r="G940" s="5"/>
      <c r="H940" s="216"/>
      <c r="I940" s="2"/>
      <c r="J940" s="2"/>
      <c r="K940" s="3"/>
      <c r="L940" s="3"/>
      <c r="M940" s="3"/>
      <c r="N940" s="2"/>
      <c r="O940" s="2"/>
      <c r="P940" s="2"/>
    </row>
    <row r="941" spans="1:16" s="224" customFormat="1">
      <c r="A941" s="215"/>
      <c r="B941" s="215"/>
      <c r="C941" s="215"/>
      <c r="D941" s="3"/>
      <c r="E941" s="3"/>
      <c r="F941" s="2"/>
      <c r="G941" s="5"/>
      <c r="H941" s="216"/>
      <c r="I941" s="2"/>
      <c r="J941" s="2"/>
      <c r="K941" s="3"/>
      <c r="L941" s="3"/>
      <c r="M941" s="3"/>
      <c r="N941" s="2"/>
      <c r="O941" s="2"/>
      <c r="P941" s="2"/>
    </row>
    <row r="942" spans="1:16" s="224" customFormat="1">
      <c r="A942" s="215"/>
      <c r="B942" s="215"/>
      <c r="C942" s="215"/>
      <c r="D942" s="3"/>
      <c r="E942" s="3"/>
      <c r="F942" s="2"/>
      <c r="G942" s="5"/>
      <c r="H942" s="216"/>
      <c r="I942" s="2"/>
      <c r="J942" s="2"/>
      <c r="K942" s="3"/>
      <c r="L942" s="3"/>
      <c r="M942" s="3"/>
      <c r="N942" s="2"/>
      <c r="O942" s="2"/>
      <c r="P942" s="2"/>
    </row>
    <row r="943" spans="1:16" s="224" customFormat="1">
      <c r="A943" s="215"/>
      <c r="B943" s="215"/>
      <c r="C943" s="215"/>
      <c r="D943" s="3"/>
      <c r="E943" s="3"/>
      <c r="F943" s="2"/>
      <c r="G943" s="5"/>
      <c r="H943" s="216"/>
      <c r="I943" s="2"/>
      <c r="J943" s="2"/>
      <c r="K943" s="3"/>
      <c r="L943" s="3"/>
      <c r="M943" s="3"/>
      <c r="N943" s="2"/>
      <c r="O943" s="2"/>
      <c r="P943" s="2"/>
    </row>
    <row r="944" spans="1:16" s="224" customFormat="1">
      <c r="A944" s="215"/>
      <c r="B944" s="215"/>
      <c r="C944" s="215"/>
      <c r="D944" s="3"/>
      <c r="E944" s="3"/>
      <c r="F944" s="2"/>
      <c r="G944" s="5"/>
      <c r="H944" s="216"/>
      <c r="I944" s="2"/>
      <c r="J944" s="2"/>
      <c r="K944" s="3"/>
      <c r="L944" s="3"/>
      <c r="M944" s="3"/>
      <c r="N944" s="2"/>
      <c r="O944" s="2"/>
      <c r="P944" s="2"/>
    </row>
    <row r="945" spans="1:16" s="224" customFormat="1">
      <c r="A945" s="215"/>
      <c r="B945" s="215"/>
      <c r="C945" s="215"/>
      <c r="D945" s="3"/>
      <c r="E945" s="3"/>
      <c r="F945" s="2"/>
      <c r="G945" s="5"/>
      <c r="H945" s="216"/>
      <c r="I945" s="2"/>
      <c r="J945" s="2"/>
      <c r="K945" s="3"/>
      <c r="L945" s="3"/>
      <c r="M945" s="3"/>
      <c r="N945" s="2"/>
      <c r="O945" s="2"/>
      <c r="P945" s="2"/>
    </row>
    <row r="946" spans="1:16" s="224" customFormat="1">
      <c r="A946" s="215"/>
      <c r="B946" s="215"/>
      <c r="C946" s="215"/>
      <c r="D946" s="3"/>
      <c r="E946" s="3"/>
      <c r="F946" s="2"/>
      <c r="G946" s="5"/>
      <c r="H946" s="216"/>
      <c r="I946" s="2"/>
      <c r="J946" s="2"/>
      <c r="K946" s="3"/>
      <c r="L946" s="3"/>
      <c r="M946" s="3"/>
      <c r="N946" s="2"/>
      <c r="O946" s="2"/>
      <c r="P946" s="2"/>
    </row>
    <row r="947" spans="1:16" s="224" customFormat="1">
      <c r="A947" s="215"/>
      <c r="B947" s="215"/>
      <c r="C947" s="215"/>
      <c r="D947" s="3"/>
      <c r="E947" s="3"/>
      <c r="F947" s="2"/>
      <c r="G947" s="5"/>
      <c r="H947" s="216"/>
      <c r="I947" s="2"/>
      <c r="J947" s="2"/>
      <c r="K947" s="3"/>
      <c r="L947" s="3"/>
      <c r="M947" s="3"/>
      <c r="N947" s="2"/>
      <c r="O947" s="2"/>
      <c r="P947" s="2"/>
    </row>
    <row r="948" spans="1:16" s="224" customFormat="1">
      <c r="A948" s="215"/>
      <c r="B948" s="215"/>
      <c r="C948" s="215"/>
      <c r="D948" s="3"/>
      <c r="E948" s="3"/>
      <c r="F948" s="2"/>
      <c r="G948" s="5"/>
      <c r="H948" s="216"/>
      <c r="I948" s="2"/>
      <c r="J948" s="2"/>
      <c r="K948" s="3"/>
      <c r="L948" s="3"/>
      <c r="M948" s="3"/>
      <c r="N948" s="2"/>
      <c r="O948" s="2"/>
      <c r="P948" s="2"/>
    </row>
    <row r="949" spans="1:16" s="224" customFormat="1">
      <c r="A949" s="215"/>
      <c r="B949" s="215"/>
      <c r="C949" s="215"/>
      <c r="D949" s="3"/>
      <c r="E949" s="3"/>
      <c r="F949" s="2"/>
      <c r="G949" s="5"/>
      <c r="H949" s="216"/>
      <c r="I949" s="2"/>
      <c r="J949" s="2"/>
      <c r="K949" s="3"/>
      <c r="L949" s="3"/>
      <c r="M949" s="3"/>
      <c r="N949" s="2"/>
      <c r="O949" s="2"/>
      <c r="P949" s="2"/>
    </row>
    <row r="950" spans="1:16" s="224" customFormat="1">
      <c r="A950" s="215"/>
      <c r="B950" s="215"/>
      <c r="C950" s="215"/>
      <c r="D950" s="3"/>
      <c r="E950" s="3"/>
      <c r="F950" s="2"/>
      <c r="G950" s="5"/>
      <c r="H950" s="216"/>
      <c r="I950" s="2"/>
      <c r="J950" s="2"/>
      <c r="K950" s="3"/>
      <c r="L950" s="3"/>
      <c r="M950" s="3"/>
      <c r="N950" s="2"/>
      <c r="O950" s="2"/>
      <c r="P950" s="2"/>
    </row>
    <row r="951" spans="1:16" s="224" customFormat="1">
      <c r="A951" s="215"/>
      <c r="B951" s="215"/>
      <c r="C951" s="215"/>
      <c r="D951" s="3"/>
      <c r="E951" s="3"/>
      <c r="F951" s="2"/>
      <c r="G951" s="5"/>
      <c r="H951" s="216"/>
      <c r="I951" s="2"/>
      <c r="J951" s="2"/>
      <c r="K951" s="3"/>
      <c r="L951" s="3"/>
      <c r="M951" s="3"/>
      <c r="N951" s="2"/>
      <c r="O951" s="2"/>
      <c r="P951" s="2"/>
    </row>
    <row r="952" spans="1:16" s="224" customFormat="1">
      <c r="A952" s="215"/>
      <c r="B952" s="215"/>
      <c r="C952" s="215"/>
      <c r="D952" s="3"/>
      <c r="E952" s="3"/>
      <c r="F952" s="2"/>
      <c r="G952" s="5"/>
      <c r="H952" s="216"/>
      <c r="I952" s="2"/>
      <c r="J952" s="2"/>
      <c r="K952" s="3"/>
      <c r="L952" s="3"/>
      <c r="M952" s="3"/>
      <c r="N952" s="2"/>
      <c r="O952" s="2"/>
      <c r="P952" s="2"/>
    </row>
    <row r="953" spans="1:16" s="224" customFormat="1">
      <c r="A953" s="215"/>
      <c r="B953" s="215"/>
      <c r="C953" s="215"/>
      <c r="D953" s="3"/>
      <c r="E953" s="3"/>
      <c r="F953" s="2"/>
      <c r="G953" s="5"/>
      <c r="H953" s="216"/>
      <c r="I953" s="2"/>
      <c r="J953" s="2"/>
      <c r="K953" s="3"/>
      <c r="L953" s="3"/>
      <c r="M953" s="3"/>
      <c r="N953" s="2"/>
      <c r="O953" s="2"/>
      <c r="P953" s="2"/>
    </row>
    <row r="954" spans="1:16" s="224" customFormat="1">
      <c r="A954" s="215"/>
      <c r="B954" s="215"/>
      <c r="C954" s="215"/>
      <c r="D954" s="3"/>
      <c r="E954" s="3"/>
      <c r="F954" s="2"/>
      <c r="G954" s="5"/>
      <c r="H954" s="216"/>
      <c r="I954" s="2"/>
      <c r="J954" s="2"/>
      <c r="K954" s="3"/>
      <c r="L954" s="3"/>
      <c r="M954" s="3"/>
      <c r="N954" s="2"/>
      <c r="O954" s="2"/>
      <c r="P954" s="2"/>
    </row>
    <row r="955" spans="1:16" s="224" customFormat="1">
      <c r="A955" s="215"/>
      <c r="B955" s="215"/>
      <c r="C955" s="215"/>
      <c r="D955" s="3"/>
      <c r="E955" s="3"/>
      <c r="F955" s="2"/>
      <c r="G955" s="5"/>
      <c r="H955" s="216"/>
      <c r="I955" s="2"/>
      <c r="J955" s="2"/>
      <c r="K955" s="3"/>
      <c r="L955" s="3"/>
      <c r="M955" s="3"/>
      <c r="N955" s="2"/>
      <c r="O955" s="2"/>
      <c r="P955" s="2"/>
    </row>
    <row r="956" spans="1:16" s="224" customFormat="1">
      <c r="A956" s="215"/>
      <c r="B956" s="215"/>
      <c r="C956" s="215"/>
      <c r="D956" s="3"/>
      <c r="E956" s="3"/>
      <c r="F956" s="2"/>
      <c r="G956" s="5"/>
      <c r="H956" s="216"/>
      <c r="I956" s="2"/>
      <c r="J956" s="2"/>
      <c r="K956" s="3"/>
      <c r="L956" s="3"/>
      <c r="M956" s="3"/>
      <c r="N956" s="2"/>
      <c r="O956" s="2"/>
      <c r="P956" s="2"/>
    </row>
    <row r="957" spans="1:16" s="224" customFormat="1">
      <c r="A957" s="215"/>
      <c r="B957" s="215"/>
      <c r="C957" s="215"/>
      <c r="D957" s="3"/>
      <c r="E957" s="3"/>
      <c r="F957" s="2"/>
      <c r="G957" s="5"/>
      <c r="H957" s="216"/>
      <c r="I957" s="2"/>
      <c r="J957" s="2"/>
      <c r="K957" s="3"/>
      <c r="L957" s="3"/>
      <c r="M957" s="3"/>
      <c r="N957" s="2"/>
      <c r="O957" s="2"/>
      <c r="P957" s="2"/>
    </row>
    <row r="958" spans="1:16" s="224" customFormat="1">
      <c r="A958" s="215"/>
      <c r="B958" s="215"/>
      <c r="C958" s="215"/>
      <c r="D958" s="3"/>
      <c r="E958" s="3"/>
      <c r="F958" s="2"/>
      <c r="G958" s="5"/>
      <c r="H958" s="216"/>
      <c r="I958" s="2"/>
      <c r="J958" s="2"/>
      <c r="K958" s="3"/>
      <c r="L958" s="3"/>
      <c r="M958" s="3"/>
      <c r="N958" s="2"/>
      <c r="O958" s="2"/>
      <c r="P958" s="2"/>
    </row>
    <row r="959" spans="1:16" s="224" customFormat="1">
      <c r="A959" s="215"/>
      <c r="B959" s="215"/>
      <c r="C959" s="215"/>
      <c r="D959" s="3"/>
      <c r="E959" s="3"/>
      <c r="F959" s="2"/>
      <c r="G959" s="5"/>
      <c r="H959" s="216"/>
      <c r="I959" s="2"/>
      <c r="J959" s="2"/>
      <c r="K959" s="3"/>
      <c r="L959" s="3"/>
      <c r="M959" s="3"/>
      <c r="N959" s="2"/>
      <c r="O959" s="2"/>
      <c r="P959" s="2"/>
    </row>
    <row r="960" spans="1:16" s="224" customFormat="1">
      <c r="A960" s="215"/>
      <c r="B960" s="215"/>
      <c r="C960" s="215"/>
      <c r="D960" s="3"/>
      <c r="E960" s="3"/>
      <c r="F960" s="2"/>
      <c r="G960" s="5"/>
      <c r="H960" s="216"/>
      <c r="I960" s="2"/>
      <c r="J960" s="2"/>
      <c r="K960" s="3"/>
      <c r="L960" s="3"/>
      <c r="M960" s="3"/>
      <c r="N960" s="2"/>
      <c r="O960" s="2"/>
      <c r="P960" s="2"/>
    </row>
    <row r="961" spans="1:16" s="224" customFormat="1">
      <c r="A961" s="215"/>
      <c r="B961" s="215"/>
      <c r="C961" s="215"/>
      <c r="D961" s="3"/>
      <c r="E961" s="3"/>
      <c r="F961" s="2"/>
      <c r="G961" s="5"/>
      <c r="H961" s="216"/>
      <c r="I961" s="2"/>
      <c r="J961" s="2"/>
      <c r="K961" s="3"/>
      <c r="L961" s="3"/>
      <c r="M961" s="3"/>
      <c r="N961" s="2"/>
      <c r="O961" s="2"/>
      <c r="P961" s="2"/>
    </row>
    <row r="962" spans="1:16" s="224" customFormat="1">
      <c r="A962" s="215"/>
      <c r="B962" s="215"/>
      <c r="C962" s="215"/>
      <c r="D962" s="3"/>
      <c r="E962" s="3"/>
      <c r="F962" s="2"/>
      <c r="G962" s="5"/>
      <c r="H962" s="216"/>
      <c r="I962" s="2"/>
      <c r="J962" s="2"/>
      <c r="K962" s="3"/>
      <c r="L962" s="3"/>
      <c r="M962" s="3"/>
      <c r="N962" s="2"/>
      <c r="O962" s="2"/>
      <c r="P962" s="2"/>
    </row>
    <row r="963" spans="1:16" s="224" customFormat="1">
      <c r="A963" s="215"/>
      <c r="B963" s="215"/>
      <c r="C963" s="215"/>
      <c r="D963" s="2"/>
      <c r="E963" s="3"/>
      <c r="F963" s="2"/>
      <c r="G963" s="5"/>
      <c r="H963" s="216"/>
      <c r="I963" s="2"/>
      <c r="J963" s="2"/>
      <c r="K963" s="3"/>
      <c r="L963" s="3"/>
      <c r="M963" s="3"/>
      <c r="N963" s="2"/>
      <c r="O963" s="2"/>
      <c r="P963" s="2"/>
    </row>
    <row r="964" spans="1:16" s="224" customFormat="1">
      <c r="A964" s="215"/>
      <c r="B964" s="215"/>
      <c r="C964" s="215"/>
      <c r="D964" s="2"/>
      <c r="E964" s="3"/>
      <c r="F964" s="2"/>
      <c r="G964" s="5"/>
      <c r="H964" s="216"/>
      <c r="I964" s="2"/>
      <c r="J964" s="2"/>
      <c r="K964" s="3"/>
      <c r="L964" s="3"/>
      <c r="M964" s="3"/>
      <c r="N964" s="2"/>
      <c r="O964" s="2"/>
      <c r="P964" s="2"/>
    </row>
    <row r="965" spans="1:16" s="224" customFormat="1">
      <c r="A965" s="215"/>
      <c r="B965" s="215"/>
      <c r="C965" s="215"/>
      <c r="D965" s="2"/>
      <c r="E965" s="3"/>
      <c r="F965" s="2"/>
      <c r="G965" s="5"/>
      <c r="H965" s="216"/>
      <c r="I965" s="2"/>
      <c r="J965" s="2"/>
      <c r="K965" s="3"/>
      <c r="L965" s="3"/>
      <c r="M965" s="3"/>
      <c r="N965" s="2"/>
      <c r="O965" s="2"/>
      <c r="P965" s="2"/>
    </row>
    <row r="966" spans="1:16" s="224" customFormat="1">
      <c r="A966" s="215"/>
      <c r="B966" s="215"/>
      <c r="C966" s="215"/>
      <c r="D966" s="2"/>
      <c r="E966" s="3"/>
      <c r="F966" s="2"/>
      <c r="G966" s="5"/>
      <c r="H966" s="216"/>
      <c r="I966" s="2"/>
      <c r="J966" s="2"/>
      <c r="K966" s="3"/>
      <c r="L966" s="3"/>
      <c r="M966" s="3"/>
      <c r="N966" s="2"/>
      <c r="O966" s="2"/>
      <c r="P966" s="2"/>
    </row>
    <row r="967" spans="1:16" s="224" customFormat="1">
      <c r="A967" s="215"/>
      <c r="B967" s="215"/>
      <c r="C967" s="215"/>
      <c r="D967" s="2"/>
      <c r="E967" s="3"/>
      <c r="F967" s="2"/>
      <c r="G967" s="5"/>
      <c r="H967" s="216"/>
      <c r="I967" s="2"/>
      <c r="J967" s="2"/>
      <c r="K967" s="3"/>
      <c r="L967" s="3"/>
      <c r="M967" s="3"/>
      <c r="N967" s="2"/>
      <c r="O967" s="2"/>
      <c r="P967" s="2"/>
    </row>
    <row r="968" spans="1:16" s="224" customFormat="1">
      <c r="A968" s="215"/>
      <c r="B968" s="215"/>
      <c r="C968" s="215"/>
      <c r="D968" s="2"/>
      <c r="E968" s="3"/>
      <c r="F968" s="2"/>
      <c r="G968" s="5"/>
      <c r="H968" s="216"/>
      <c r="I968" s="2"/>
      <c r="J968" s="2"/>
      <c r="K968" s="3"/>
      <c r="L968" s="3"/>
      <c r="M968" s="3"/>
      <c r="N968" s="2"/>
      <c r="O968" s="2"/>
      <c r="P968" s="2"/>
    </row>
    <row r="969" spans="1:16" s="224" customFormat="1">
      <c r="A969" s="215"/>
      <c r="B969" s="215"/>
      <c r="C969" s="215"/>
      <c r="D969" s="2"/>
      <c r="E969" s="3"/>
      <c r="F969" s="2"/>
      <c r="G969" s="5"/>
      <c r="H969" s="216"/>
      <c r="I969" s="2"/>
      <c r="J969" s="2"/>
      <c r="K969" s="3"/>
      <c r="L969" s="3"/>
      <c r="M969" s="3"/>
      <c r="N969" s="2"/>
      <c r="O969" s="2"/>
      <c r="P969" s="2"/>
    </row>
    <row r="970" spans="1:16" s="224" customFormat="1">
      <c r="A970" s="215"/>
      <c r="B970" s="215"/>
      <c r="C970" s="215"/>
      <c r="D970" s="2"/>
      <c r="E970" s="3"/>
      <c r="F970" s="2"/>
      <c r="G970" s="5"/>
      <c r="H970" s="216"/>
      <c r="I970" s="2"/>
      <c r="J970" s="2"/>
      <c r="K970" s="3"/>
      <c r="L970" s="3"/>
      <c r="M970" s="3"/>
      <c r="N970" s="2"/>
      <c r="O970" s="2"/>
      <c r="P970" s="2"/>
    </row>
    <row r="971" spans="1:16" s="224" customFormat="1">
      <c r="A971" s="215"/>
      <c r="B971" s="215"/>
      <c r="C971" s="215"/>
      <c r="D971" s="2"/>
      <c r="E971" s="3"/>
      <c r="F971" s="2"/>
      <c r="G971" s="5"/>
      <c r="H971" s="216"/>
      <c r="I971" s="2"/>
      <c r="J971" s="2"/>
      <c r="K971" s="3"/>
      <c r="L971" s="3"/>
      <c r="M971" s="3"/>
      <c r="N971" s="2"/>
      <c r="O971" s="2"/>
      <c r="P971" s="2"/>
    </row>
    <row r="972" spans="1:16" s="224" customFormat="1">
      <c r="A972" s="215"/>
      <c r="B972" s="215"/>
      <c r="C972" s="215"/>
      <c r="D972" s="2"/>
      <c r="E972" s="3"/>
      <c r="F972" s="2"/>
      <c r="G972" s="5"/>
      <c r="H972" s="216"/>
      <c r="I972" s="2"/>
      <c r="J972" s="2"/>
      <c r="K972" s="3"/>
      <c r="L972" s="3"/>
      <c r="M972" s="3"/>
      <c r="N972" s="2"/>
      <c r="O972" s="2"/>
      <c r="P972" s="2"/>
    </row>
    <row r="973" spans="1:16" s="224" customFormat="1">
      <c r="A973" s="215"/>
      <c r="B973" s="215"/>
      <c r="C973" s="215"/>
      <c r="D973" s="2"/>
      <c r="E973" s="3"/>
      <c r="F973" s="2"/>
      <c r="G973" s="5"/>
      <c r="H973" s="216"/>
      <c r="I973" s="2"/>
      <c r="J973" s="2"/>
      <c r="K973" s="3"/>
      <c r="L973" s="3"/>
      <c r="M973" s="3"/>
      <c r="N973" s="2"/>
      <c r="O973" s="2"/>
      <c r="P973" s="2"/>
    </row>
    <row r="974" spans="1:16" s="224" customFormat="1">
      <c r="A974" s="215"/>
      <c r="B974" s="215"/>
      <c r="C974" s="215"/>
      <c r="D974" s="2"/>
      <c r="E974" s="3"/>
      <c r="F974" s="2"/>
      <c r="G974" s="5"/>
      <c r="H974" s="216"/>
      <c r="I974" s="2"/>
      <c r="J974" s="2"/>
      <c r="K974" s="3"/>
      <c r="L974" s="3"/>
      <c r="M974" s="3"/>
      <c r="N974" s="2"/>
      <c r="O974" s="2"/>
      <c r="P974" s="2"/>
    </row>
    <row r="975" spans="1:16" s="224" customFormat="1">
      <c r="A975" s="215"/>
      <c r="B975" s="215"/>
      <c r="C975" s="215"/>
      <c r="D975" s="2"/>
      <c r="E975" s="3"/>
      <c r="F975" s="2"/>
      <c r="G975" s="5"/>
      <c r="H975" s="216"/>
      <c r="I975" s="2"/>
      <c r="J975" s="2"/>
      <c r="K975" s="3"/>
      <c r="L975" s="3"/>
      <c r="M975" s="3"/>
      <c r="N975" s="2"/>
      <c r="O975" s="2"/>
      <c r="P975" s="2"/>
    </row>
    <row r="976" spans="1:16" s="224" customFormat="1">
      <c r="A976" s="215"/>
      <c r="B976" s="215"/>
      <c r="C976" s="215"/>
      <c r="D976" s="2"/>
      <c r="E976" s="3"/>
      <c r="F976" s="2"/>
      <c r="G976" s="5"/>
      <c r="H976" s="216"/>
      <c r="I976" s="2"/>
      <c r="J976" s="2"/>
      <c r="K976" s="3"/>
      <c r="L976" s="3"/>
      <c r="M976" s="3"/>
      <c r="N976" s="2"/>
      <c r="O976" s="2"/>
      <c r="P976" s="2"/>
    </row>
    <row r="977" spans="1:16" s="224" customFormat="1">
      <c r="A977" s="215"/>
      <c r="B977" s="215"/>
      <c r="C977" s="215"/>
      <c r="D977" s="2"/>
      <c r="E977" s="3"/>
      <c r="F977" s="2"/>
      <c r="G977" s="5"/>
      <c r="H977" s="216"/>
      <c r="I977" s="2"/>
      <c r="J977" s="2"/>
      <c r="K977" s="3"/>
      <c r="L977" s="3"/>
      <c r="M977" s="3"/>
      <c r="N977" s="2"/>
      <c r="O977" s="2"/>
      <c r="P977" s="2"/>
    </row>
    <row r="978" spans="1:16" s="224" customFormat="1">
      <c r="A978" s="215"/>
      <c r="B978" s="215"/>
      <c r="C978" s="215"/>
      <c r="D978" s="2"/>
      <c r="E978" s="3"/>
      <c r="F978" s="2"/>
      <c r="G978" s="5"/>
      <c r="H978" s="216"/>
      <c r="I978" s="2"/>
      <c r="J978" s="2"/>
      <c r="K978" s="3"/>
      <c r="L978" s="3"/>
      <c r="M978" s="3"/>
      <c r="N978" s="2"/>
      <c r="O978" s="2"/>
      <c r="P978" s="2"/>
    </row>
    <row r="979" spans="1:16" s="224" customFormat="1">
      <c r="A979" s="215"/>
      <c r="B979" s="215"/>
      <c r="C979" s="215"/>
      <c r="D979" s="2"/>
      <c r="E979" s="3"/>
      <c r="F979" s="2"/>
      <c r="G979" s="5"/>
      <c r="H979" s="216"/>
      <c r="I979" s="2"/>
      <c r="J979" s="2"/>
      <c r="K979" s="3"/>
      <c r="L979" s="3"/>
      <c r="M979" s="3"/>
      <c r="N979" s="2"/>
      <c r="O979" s="2"/>
      <c r="P979" s="2"/>
    </row>
    <row r="980" spans="1:16" s="224" customFormat="1">
      <c r="A980" s="215"/>
      <c r="B980" s="215"/>
      <c r="C980" s="215"/>
      <c r="D980" s="2"/>
      <c r="E980" s="3"/>
      <c r="F980" s="2"/>
      <c r="G980" s="5"/>
      <c r="H980" s="216"/>
      <c r="I980" s="2"/>
      <c r="J980" s="2"/>
      <c r="K980" s="3"/>
      <c r="L980" s="3"/>
      <c r="M980" s="3"/>
      <c r="N980" s="2"/>
      <c r="O980" s="2"/>
      <c r="P980" s="2"/>
    </row>
    <row r="981" spans="1:16" s="224" customFormat="1">
      <c r="A981" s="215"/>
      <c r="B981" s="215"/>
      <c r="C981" s="215"/>
      <c r="D981" s="2"/>
      <c r="E981" s="3"/>
      <c r="F981" s="2"/>
      <c r="G981" s="5"/>
      <c r="H981" s="216"/>
      <c r="I981" s="2"/>
      <c r="J981" s="2"/>
      <c r="K981" s="3"/>
      <c r="L981" s="3"/>
      <c r="M981" s="3"/>
      <c r="N981" s="2"/>
      <c r="O981" s="2"/>
      <c r="P981" s="2"/>
    </row>
    <row r="982" spans="1:16" s="224" customFormat="1">
      <c r="A982" s="215"/>
      <c r="B982" s="215"/>
      <c r="C982" s="215"/>
      <c r="D982" s="2"/>
      <c r="E982" s="3"/>
      <c r="F982" s="2"/>
      <c r="G982" s="5"/>
      <c r="H982" s="216"/>
      <c r="I982" s="2"/>
      <c r="J982" s="2"/>
      <c r="K982" s="3"/>
      <c r="L982" s="3"/>
      <c r="M982" s="3"/>
      <c r="N982" s="2"/>
      <c r="O982" s="2"/>
      <c r="P982" s="2"/>
    </row>
    <row r="983" spans="1:16" s="224" customFormat="1">
      <c r="A983" s="215"/>
      <c r="B983" s="215"/>
      <c r="C983" s="215"/>
      <c r="D983" s="2"/>
      <c r="E983" s="3"/>
      <c r="F983" s="2"/>
      <c r="G983" s="5"/>
      <c r="H983" s="216"/>
      <c r="I983" s="2"/>
      <c r="J983" s="2"/>
      <c r="K983" s="3"/>
      <c r="L983" s="3"/>
      <c r="M983" s="3"/>
      <c r="N983" s="2"/>
      <c r="O983" s="2"/>
      <c r="P983" s="2"/>
    </row>
    <row r="984" spans="1:16" s="224" customFormat="1">
      <c r="A984" s="215"/>
      <c r="B984" s="215"/>
      <c r="C984" s="215"/>
      <c r="D984" s="2"/>
      <c r="E984" s="3"/>
      <c r="F984" s="2"/>
      <c r="G984" s="5"/>
      <c r="H984" s="216"/>
      <c r="I984" s="2"/>
      <c r="J984" s="2"/>
      <c r="K984" s="3"/>
      <c r="L984" s="3"/>
      <c r="M984" s="3"/>
      <c r="N984" s="2"/>
      <c r="O984" s="2"/>
      <c r="P984" s="2"/>
    </row>
    <row r="985" spans="1:16" s="224" customFormat="1">
      <c r="A985" s="215"/>
      <c r="B985" s="215"/>
      <c r="C985" s="215"/>
      <c r="D985" s="2"/>
      <c r="E985" s="3"/>
      <c r="F985" s="2"/>
      <c r="G985" s="5"/>
      <c r="H985" s="216"/>
      <c r="I985" s="2"/>
      <c r="J985" s="2"/>
      <c r="K985" s="3"/>
      <c r="L985" s="3"/>
      <c r="M985" s="3"/>
      <c r="N985" s="2"/>
      <c r="O985" s="2"/>
      <c r="P985" s="2"/>
    </row>
    <row r="986" spans="1:16" s="224" customFormat="1">
      <c r="A986" s="215"/>
      <c r="B986" s="215"/>
      <c r="C986" s="215"/>
      <c r="D986" s="2"/>
      <c r="E986" s="3"/>
      <c r="F986" s="2"/>
      <c r="G986" s="5"/>
      <c r="H986" s="216"/>
      <c r="I986" s="2"/>
      <c r="J986" s="2"/>
      <c r="K986" s="3"/>
      <c r="L986" s="3"/>
      <c r="M986" s="3"/>
      <c r="N986" s="2"/>
      <c r="O986" s="2"/>
      <c r="P986" s="2"/>
    </row>
    <row r="987" spans="1:16" s="224" customFormat="1">
      <c r="A987" s="215"/>
      <c r="B987" s="215"/>
      <c r="C987" s="215"/>
      <c r="D987" s="2"/>
      <c r="E987" s="3"/>
      <c r="F987" s="2"/>
      <c r="G987" s="5"/>
      <c r="H987" s="216"/>
      <c r="I987" s="2"/>
      <c r="J987" s="2"/>
      <c r="K987" s="3"/>
      <c r="L987" s="3"/>
      <c r="M987" s="3"/>
      <c r="N987" s="2"/>
      <c r="O987" s="2"/>
      <c r="P987" s="2"/>
    </row>
    <row r="988" spans="1:16" s="224" customFormat="1">
      <c r="A988" s="215"/>
      <c r="B988" s="215"/>
      <c r="C988" s="215"/>
      <c r="D988" s="2"/>
      <c r="E988" s="3"/>
      <c r="F988" s="2"/>
      <c r="G988" s="5"/>
      <c r="H988" s="216"/>
      <c r="I988" s="2"/>
      <c r="J988" s="2"/>
      <c r="K988" s="3"/>
      <c r="L988" s="3"/>
      <c r="M988" s="3"/>
      <c r="N988" s="2"/>
      <c r="O988" s="2"/>
      <c r="P988" s="2"/>
    </row>
    <row r="989" spans="1:16" s="224" customFormat="1">
      <c r="A989" s="215"/>
      <c r="B989" s="215"/>
      <c r="C989" s="215"/>
      <c r="D989" s="2"/>
      <c r="E989" s="3"/>
      <c r="F989" s="2"/>
      <c r="G989" s="5"/>
      <c r="H989" s="216"/>
      <c r="I989" s="2"/>
      <c r="J989" s="2"/>
      <c r="K989" s="3"/>
      <c r="L989" s="3"/>
      <c r="M989" s="3"/>
      <c r="N989" s="2"/>
      <c r="O989" s="2"/>
      <c r="P989" s="2"/>
    </row>
    <row r="990" spans="1:16" s="224" customFormat="1">
      <c r="A990" s="215"/>
      <c r="B990" s="215"/>
      <c r="C990" s="215"/>
      <c r="D990" s="2"/>
      <c r="E990" s="3"/>
      <c r="F990" s="2"/>
      <c r="G990" s="5"/>
      <c r="H990" s="216"/>
      <c r="I990" s="2"/>
      <c r="J990" s="2"/>
      <c r="K990" s="3"/>
      <c r="L990" s="3"/>
      <c r="M990" s="3"/>
      <c r="N990" s="2"/>
      <c r="O990" s="2"/>
      <c r="P990" s="2"/>
    </row>
    <row r="991" spans="1:16" s="224" customFormat="1">
      <c r="A991" s="215"/>
      <c r="B991" s="215"/>
      <c r="C991" s="215"/>
      <c r="D991" s="2"/>
      <c r="E991" s="3"/>
      <c r="F991" s="2"/>
      <c r="G991" s="5"/>
      <c r="H991" s="216"/>
      <c r="I991" s="2"/>
      <c r="J991" s="2"/>
      <c r="K991" s="3"/>
      <c r="L991" s="3"/>
      <c r="M991" s="3"/>
      <c r="N991" s="2"/>
      <c r="O991" s="2"/>
      <c r="P991" s="2"/>
    </row>
    <row r="992" spans="1:16" s="224" customFormat="1">
      <c r="A992" s="215"/>
      <c r="B992" s="215"/>
      <c r="C992" s="215"/>
      <c r="D992" s="2"/>
      <c r="E992" s="3"/>
      <c r="F992" s="2"/>
      <c r="G992" s="5"/>
      <c r="H992" s="216"/>
      <c r="I992" s="2"/>
      <c r="J992" s="2"/>
      <c r="K992" s="3"/>
      <c r="L992" s="3"/>
      <c r="M992" s="3"/>
      <c r="N992" s="2"/>
      <c r="O992" s="2"/>
      <c r="P992" s="2"/>
    </row>
    <row r="993" spans="1:16" s="224" customFormat="1">
      <c r="A993" s="215"/>
      <c r="B993" s="215"/>
      <c r="C993" s="215"/>
      <c r="D993" s="2"/>
      <c r="E993" s="3"/>
      <c r="F993" s="2"/>
      <c r="G993" s="5"/>
      <c r="H993" s="216"/>
      <c r="I993" s="2"/>
      <c r="J993" s="2"/>
      <c r="K993" s="3"/>
      <c r="L993" s="3"/>
      <c r="M993" s="3"/>
      <c r="N993" s="2"/>
      <c r="O993" s="2"/>
      <c r="P993" s="2"/>
    </row>
    <row r="994" spans="1:16" s="224" customFormat="1">
      <c r="A994" s="215"/>
      <c r="B994" s="215"/>
      <c r="C994" s="215"/>
      <c r="D994" s="2"/>
      <c r="E994" s="3"/>
      <c r="F994" s="2"/>
      <c r="G994" s="5"/>
      <c r="H994" s="216"/>
      <c r="I994" s="2"/>
      <c r="J994" s="2"/>
      <c r="K994" s="3"/>
      <c r="L994" s="3"/>
      <c r="M994" s="3"/>
      <c r="N994" s="2"/>
      <c r="O994" s="2"/>
      <c r="P994" s="2"/>
    </row>
    <row r="995" spans="1:16" s="224" customFormat="1">
      <c r="A995" s="215"/>
      <c r="B995" s="215"/>
      <c r="C995" s="215"/>
      <c r="D995" s="2"/>
      <c r="E995" s="3"/>
      <c r="F995" s="2"/>
      <c r="G995" s="5"/>
      <c r="H995" s="216"/>
      <c r="I995" s="2"/>
      <c r="J995" s="2"/>
      <c r="K995" s="3"/>
      <c r="L995" s="3"/>
      <c r="M995" s="3"/>
      <c r="N995" s="2"/>
      <c r="O995" s="2"/>
      <c r="P995" s="2"/>
    </row>
    <row r="996" spans="1:16" s="224" customFormat="1">
      <c r="A996" s="215"/>
      <c r="B996" s="215"/>
      <c r="C996" s="215"/>
      <c r="D996" s="2"/>
      <c r="E996" s="3"/>
      <c r="F996" s="2"/>
      <c r="G996" s="5"/>
      <c r="H996" s="216"/>
      <c r="I996" s="2"/>
      <c r="J996" s="2"/>
      <c r="K996" s="3"/>
      <c r="L996" s="3"/>
      <c r="M996" s="3"/>
      <c r="N996" s="2"/>
      <c r="O996" s="2"/>
      <c r="P996" s="2"/>
    </row>
    <row r="997" spans="1:16" s="224" customFormat="1">
      <c r="A997" s="215"/>
      <c r="B997" s="215"/>
      <c r="C997" s="215"/>
      <c r="D997" s="2"/>
      <c r="E997" s="3"/>
      <c r="F997" s="2"/>
      <c r="G997" s="5"/>
      <c r="H997" s="216"/>
      <c r="I997" s="2"/>
      <c r="J997" s="2"/>
      <c r="K997" s="3"/>
      <c r="L997" s="3"/>
      <c r="M997" s="3"/>
      <c r="N997" s="2"/>
      <c r="O997" s="2"/>
      <c r="P997" s="2"/>
    </row>
    <row r="998" spans="1:16" s="224" customFormat="1">
      <c r="A998" s="215"/>
      <c r="B998" s="215"/>
      <c r="C998" s="215"/>
      <c r="D998" s="2"/>
      <c r="E998" s="3"/>
      <c r="F998" s="2"/>
      <c r="G998" s="5"/>
      <c r="H998" s="216"/>
      <c r="I998" s="2"/>
      <c r="J998" s="2"/>
      <c r="K998" s="3"/>
      <c r="L998" s="3"/>
      <c r="M998" s="3"/>
      <c r="N998" s="2"/>
      <c r="O998" s="2"/>
      <c r="P998" s="2"/>
    </row>
    <row r="999" spans="1:16" s="224" customFormat="1">
      <c r="A999" s="215"/>
      <c r="B999" s="215"/>
      <c r="C999" s="215"/>
      <c r="D999" s="2"/>
      <c r="E999" s="3"/>
      <c r="F999" s="2"/>
      <c r="G999" s="5"/>
      <c r="H999" s="216"/>
      <c r="I999" s="2"/>
      <c r="J999" s="2"/>
      <c r="K999" s="3"/>
      <c r="L999" s="3"/>
      <c r="M999" s="3"/>
      <c r="N999" s="2"/>
      <c r="O999" s="2"/>
      <c r="P999" s="2"/>
    </row>
    <row r="1000" spans="1:16" s="224" customFormat="1">
      <c r="A1000" s="215"/>
      <c r="B1000" s="215"/>
      <c r="C1000" s="215"/>
      <c r="D1000" s="2"/>
      <c r="E1000" s="3"/>
      <c r="F1000" s="2"/>
      <c r="G1000" s="5"/>
      <c r="H1000" s="216"/>
      <c r="I1000" s="2"/>
      <c r="J1000" s="2"/>
      <c r="K1000" s="3"/>
      <c r="L1000" s="3"/>
      <c r="M1000" s="3"/>
      <c r="N1000" s="2"/>
      <c r="O1000" s="2"/>
      <c r="P1000" s="2"/>
    </row>
    <row r="1001" spans="1:16" s="224" customFormat="1">
      <c r="A1001" s="215"/>
      <c r="B1001" s="215"/>
      <c r="C1001" s="215"/>
      <c r="D1001" s="2"/>
      <c r="E1001" s="3"/>
      <c r="F1001" s="2"/>
      <c r="G1001" s="5"/>
      <c r="H1001" s="216"/>
      <c r="I1001" s="2"/>
      <c r="J1001" s="2"/>
      <c r="K1001" s="3"/>
      <c r="L1001" s="3"/>
      <c r="M1001" s="3"/>
      <c r="N1001" s="2"/>
      <c r="O1001" s="2"/>
      <c r="P1001" s="2"/>
    </row>
    <row r="1002" spans="1:16" s="224" customFormat="1">
      <c r="A1002" s="215"/>
      <c r="B1002" s="215"/>
      <c r="C1002" s="215"/>
      <c r="D1002" s="2"/>
      <c r="E1002" s="3"/>
      <c r="F1002" s="2"/>
      <c r="G1002" s="5"/>
      <c r="H1002" s="216"/>
      <c r="I1002" s="2"/>
      <c r="J1002" s="2"/>
      <c r="K1002" s="3"/>
      <c r="L1002" s="3"/>
      <c r="M1002" s="3"/>
      <c r="N1002" s="2"/>
      <c r="O1002" s="2"/>
      <c r="P1002" s="2"/>
    </row>
    <row r="1003" spans="1:16" s="224" customFormat="1">
      <c r="A1003" s="215"/>
      <c r="B1003" s="215"/>
      <c r="C1003" s="215"/>
      <c r="D1003" s="2"/>
      <c r="E1003" s="3"/>
      <c r="F1003" s="2"/>
      <c r="G1003" s="5"/>
      <c r="H1003" s="216"/>
      <c r="I1003" s="2"/>
      <c r="J1003" s="2"/>
      <c r="K1003" s="3"/>
      <c r="L1003" s="3"/>
      <c r="M1003" s="3"/>
      <c r="N1003" s="2"/>
      <c r="O1003" s="2"/>
      <c r="P1003" s="2"/>
    </row>
    <row r="1004" spans="1:16" s="224" customFormat="1">
      <c r="A1004" s="215"/>
      <c r="B1004" s="215"/>
      <c r="C1004" s="215"/>
      <c r="D1004" s="2"/>
      <c r="E1004" s="3"/>
      <c r="F1004" s="2"/>
      <c r="G1004" s="5"/>
      <c r="H1004" s="216"/>
      <c r="I1004" s="2"/>
      <c r="J1004" s="2"/>
      <c r="K1004" s="3"/>
      <c r="L1004" s="3"/>
      <c r="M1004" s="3"/>
      <c r="N1004" s="2"/>
      <c r="O1004" s="2"/>
      <c r="P1004" s="2"/>
    </row>
    <row r="1005" spans="1:16" s="224" customFormat="1">
      <c r="A1005" s="215"/>
      <c r="B1005" s="215"/>
      <c r="C1005" s="215"/>
      <c r="D1005" s="2"/>
      <c r="E1005" s="3"/>
      <c r="F1005" s="2"/>
      <c r="G1005" s="5"/>
      <c r="H1005" s="216"/>
      <c r="I1005" s="2"/>
      <c r="J1005" s="2"/>
      <c r="K1005" s="3"/>
      <c r="L1005" s="3"/>
      <c r="M1005" s="3"/>
      <c r="N1005" s="2"/>
      <c r="O1005" s="2"/>
      <c r="P1005" s="2"/>
    </row>
    <row r="1006" spans="1:16" s="224" customFormat="1">
      <c r="A1006" s="215"/>
      <c r="B1006" s="215"/>
      <c r="C1006" s="215"/>
      <c r="D1006" s="2"/>
      <c r="E1006" s="3"/>
      <c r="F1006" s="2"/>
      <c r="G1006" s="5"/>
      <c r="H1006" s="216"/>
      <c r="I1006" s="2"/>
      <c r="J1006" s="2"/>
      <c r="K1006" s="3"/>
      <c r="L1006" s="3"/>
      <c r="M1006" s="3"/>
      <c r="N1006" s="2"/>
      <c r="O1006" s="2"/>
      <c r="P1006" s="2"/>
    </row>
    <row r="1007" spans="1:16" s="224" customFormat="1">
      <c r="A1007" s="215"/>
      <c r="B1007" s="215"/>
      <c r="C1007" s="215"/>
      <c r="D1007" s="2"/>
      <c r="E1007" s="3"/>
      <c r="F1007" s="2"/>
      <c r="G1007" s="5"/>
      <c r="H1007" s="216"/>
      <c r="I1007" s="2"/>
      <c r="J1007" s="2"/>
      <c r="K1007" s="3"/>
      <c r="L1007" s="3"/>
      <c r="M1007" s="3"/>
      <c r="N1007" s="2"/>
      <c r="O1007" s="2"/>
      <c r="P1007" s="2"/>
    </row>
    <row r="1008" spans="1:16" s="224" customFormat="1">
      <c r="A1008" s="215"/>
      <c r="B1008" s="215"/>
      <c r="C1008" s="215"/>
      <c r="D1008" s="2"/>
      <c r="E1008" s="3"/>
      <c r="F1008" s="2"/>
      <c r="G1008" s="5"/>
      <c r="H1008" s="216"/>
      <c r="I1008" s="2"/>
      <c r="J1008" s="2"/>
      <c r="K1008" s="3"/>
      <c r="L1008" s="3"/>
      <c r="M1008" s="3"/>
      <c r="N1008" s="2"/>
      <c r="O1008" s="2"/>
      <c r="P1008" s="2"/>
    </row>
    <row r="1009" spans="1:16" s="224" customFormat="1">
      <c r="A1009" s="215"/>
      <c r="B1009" s="215"/>
      <c r="C1009" s="215"/>
      <c r="D1009" s="2"/>
      <c r="E1009" s="3"/>
      <c r="F1009" s="2"/>
      <c r="G1009" s="5"/>
      <c r="H1009" s="216"/>
      <c r="I1009" s="2"/>
      <c r="J1009" s="2"/>
      <c r="K1009" s="3"/>
      <c r="L1009" s="3"/>
      <c r="M1009" s="3"/>
      <c r="N1009" s="2"/>
      <c r="O1009" s="2"/>
      <c r="P1009" s="2"/>
    </row>
    <row r="1010" spans="1:16" s="224" customFormat="1">
      <c r="A1010" s="215"/>
      <c r="B1010" s="215"/>
      <c r="C1010" s="215"/>
      <c r="D1010" s="2"/>
      <c r="E1010" s="3"/>
      <c r="F1010" s="2"/>
      <c r="G1010" s="5"/>
      <c r="H1010" s="216"/>
      <c r="I1010" s="2"/>
      <c r="J1010" s="2"/>
      <c r="K1010" s="3"/>
      <c r="L1010" s="3"/>
      <c r="M1010" s="3"/>
      <c r="N1010" s="2"/>
      <c r="O1010" s="2"/>
      <c r="P1010" s="2"/>
    </row>
    <row r="1011" spans="1:16" s="224" customFormat="1">
      <c r="A1011" s="215"/>
      <c r="B1011" s="215"/>
      <c r="C1011" s="215"/>
      <c r="D1011" s="2"/>
      <c r="E1011" s="3"/>
      <c r="F1011" s="2"/>
      <c r="G1011" s="5"/>
      <c r="H1011" s="216"/>
      <c r="I1011" s="2"/>
      <c r="J1011" s="2"/>
      <c r="K1011" s="3"/>
      <c r="L1011" s="3"/>
      <c r="M1011" s="3"/>
      <c r="N1011" s="2"/>
      <c r="O1011" s="2"/>
      <c r="P1011" s="2"/>
    </row>
    <row r="1012" spans="1:16" s="224" customFormat="1">
      <c r="A1012" s="215"/>
      <c r="B1012" s="215"/>
      <c r="C1012" s="215"/>
      <c r="D1012" s="2"/>
      <c r="E1012" s="3"/>
      <c r="F1012" s="2"/>
      <c r="G1012" s="5"/>
      <c r="H1012" s="216"/>
      <c r="I1012" s="2"/>
      <c r="J1012" s="2"/>
      <c r="K1012" s="3"/>
      <c r="L1012" s="3"/>
      <c r="M1012" s="3"/>
      <c r="N1012" s="2"/>
      <c r="O1012" s="2"/>
      <c r="P1012" s="2"/>
    </row>
    <row r="1013" spans="1:16" s="224" customFormat="1">
      <c r="A1013" s="215"/>
      <c r="B1013" s="215"/>
      <c r="C1013" s="215"/>
      <c r="D1013" s="2"/>
      <c r="E1013" s="3"/>
      <c r="F1013" s="2"/>
      <c r="G1013" s="5"/>
      <c r="H1013" s="216"/>
      <c r="I1013" s="2"/>
      <c r="J1013" s="2"/>
      <c r="K1013" s="3"/>
      <c r="L1013" s="3"/>
      <c r="M1013" s="3"/>
      <c r="N1013" s="2"/>
      <c r="O1013" s="2"/>
      <c r="P1013" s="2"/>
    </row>
    <row r="1014" spans="1:16" s="224" customFormat="1">
      <c r="A1014" s="215"/>
      <c r="B1014" s="215"/>
      <c r="C1014" s="215"/>
      <c r="D1014" s="2"/>
      <c r="E1014" s="3"/>
      <c r="F1014" s="2"/>
      <c r="G1014" s="5"/>
      <c r="H1014" s="216"/>
      <c r="I1014" s="2"/>
      <c r="J1014" s="2"/>
      <c r="K1014" s="3"/>
      <c r="L1014" s="3"/>
      <c r="M1014" s="3"/>
      <c r="N1014" s="2"/>
      <c r="O1014" s="2"/>
      <c r="P1014" s="2"/>
    </row>
    <row r="1015" spans="1:16" s="224" customFormat="1">
      <c r="A1015" s="215"/>
      <c r="B1015" s="215"/>
      <c r="C1015" s="215"/>
      <c r="D1015" s="2"/>
      <c r="E1015" s="3"/>
      <c r="F1015" s="2"/>
      <c r="G1015" s="5"/>
      <c r="H1015" s="216"/>
      <c r="I1015" s="2"/>
      <c r="J1015" s="2"/>
      <c r="K1015" s="3"/>
      <c r="L1015" s="3"/>
      <c r="M1015" s="3"/>
      <c r="N1015" s="2"/>
      <c r="O1015" s="2"/>
      <c r="P1015" s="2"/>
    </row>
    <row r="1016" spans="1:16" s="224" customFormat="1">
      <c r="A1016" s="215"/>
      <c r="B1016" s="215"/>
      <c r="C1016" s="215"/>
      <c r="D1016" s="2"/>
      <c r="E1016" s="3"/>
      <c r="F1016" s="2"/>
      <c r="G1016" s="5"/>
      <c r="H1016" s="216"/>
      <c r="I1016" s="2"/>
      <c r="J1016" s="2"/>
      <c r="K1016" s="3"/>
      <c r="L1016" s="3"/>
      <c r="M1016" s="3"/>
      <c r="N1016" s="2"/>
      <c r="O1016" s="2"/>
      <c r="P1016" s="2"/>
    </row>
    <row r="1017" spans="1:16" s="224" customFormat="1">
      <c r="A1017" s="215"/>
      <c r="B1017" s="215"/>
      <c r="C1017" s="215"/>
      <c r="D1017" s="2"/>
      <c r="E1017" s="3"/>
      <c r="F1017" s="2"/>
      <c r="G1017" s="5"/>
      <c r="H1017" s="216"/>
      <c r="I1017" s="2"/>
      <c r="J1017" s="2"/>
      <c r="K1017" s="3"/>
      <c r="L1017" s="3"/>
      <c r="M1017" s="3"/>
      <c r="N1017" s="2"/>
      <c r="O1017" s="2"/>
      <c r="P1017" s="2"/>
    </row>
    <row r="1018" spans="1:16" s="224" customFormat="1">
      <c r="A1018" s="215"/>
      <c r="B1018" s="215"/>
      <c r="C1018" s="215"/>
      <c r="D1018" s="2"/>
      <c r="E1018" s="3"/>
      <c r="F1018" s="2"/>
      <c r="G1018" s="5"/>
      <c r="H1018" s="216"/>
      <c r="I1018" s="2"/>
      <c r="J1018" s="2"/>
      <c r="K1018" s="3"/>
      <c r="L1018" s="3"/>
      <c r="M1018" s="3"/>
      <c r="N1018" s="2"/>
      <c r="O1018" s="2"/>
      <c r="P1018" s="2"/>
    </row>
    <row r="1019" spans="1:16" s="224" customFormat="1">
      <c r="A1019" s="215"/>
      <c r="B1019" s="215"/>
      <c r="C1019" s="215"/>
      <c r="D1019" s="2"/>
      <c r="E1019" s="3"/>
      <c r="F1019" s="2"/>
      <c r="G1019" s="5"/>
      <c r="H1019" s="216"/>
      <c r="I1019" s="2"/>
      <c r="J1019" s="2"/>
      <c r="K1019" s="3"/>
      <c r="L1019" s="3"/>
      <c r="M1019" s="3"/>
      <c r="N1019" s="2"/>
      <c r="O1019" s="2"/>
      <c r="P1019" s="2"/>
    </row>
    <row r="1020" spans="1:16" s="224" customFormat="1">
      <c r="A1020" s="215"/>
      <c r="B1020" s="215"/>
      <c r="C1020" s="215"/>
      <c r="D1020" s="2"/>
      <c r="E1020" s="3"/>
      <c r="F1020" s="2"/>
      <c r="G1020" s="5"/>
      <c r="H1020" s="216"/>
      <c r="I1020" s="2"/>
      <c r="J1020" s="2"/>
      <c r="K1020" s="3"/>
      <c r="L1020" s="3"/>
      <c r="M1020" s="3"/>
      <c r="N1020" s="2"/>
      <c r="O1020" s="2"/>
      <c r="P1020" s="2"/>
    </row>
    <row r="1021" spans="1:16" s="224" customFormat="1">
      <c r="A1021" s="215"/>
      <c r="B1021" s="215"/>
      <c r="C1021" s="215"/>
      <c r="D1021" s="2"/>
      <c r="E1021" s="3"/>
      <c r="F1021" s="2"/>
      <c r="G1021" s="5"/>
      <c r="H1021" s="216"/>
      <c r="I1021" s="2"/>
      <c r="J1021" s="2"/>
      <c r="K1021" s="3"/>
      <c r="L1021" s="3"/>
      <c r="M1021" s="3"/>
      <c r="N1021" s="2"/>
      <c r="O1021" s="2"/>
      <c r="P1021" s="2"/>
    </row>
    <row r="1022" spans="1:16" s="224" customFormat="1">
      <c r="A1022" s="215"/>
      <c r="B1022" s="215"/>
      <c r="C1022" s="215"/>
      <c r="D1022" s="2"/>
      <c r="E1022" s="3"/>
      <c r="F1022" s="2"/>
      <c r="G1022" s="5"/>
      <c r="H1022" s="216"/>
      <c r="I1022" s="2"/>
      <c r="J1022" s="2"/>
      <c r="K1022" s="3"/>
      <c r="L1022" s="3"/>
      <c r="M1022" s="3"/>
      <c r="N1022" s="2"/>
      <c r="O1022" s="2"/>
      <c r="P1022" s="2"/>
    </row>
    <row r="1023" spans="1:16" s="224" customFormat="1">
      <c r="A1023" s="215"/>
      <c r="B1023" s="215"/>
      <c r="C1023" s="215"/>
      <c r="D1023" s="2"/>
      <c r="E1023" s="3"/>
      <c r="F1023" s="2"/>
      <c r="G1023" s="5"/>
      <c r="H1023" s="216"/>
      <c r="I1023" s="2"/>
      <c r="J1023" s="2"/>
      <c r="K1023" s="3"/>
      <c r="L1023" s="3"/>
      <c r="M1023" s="3"/>
      <c r="N1023" s="2"/>
      <c r="O1023" s="2"/>
      <c r="P1023" s="2"/>
    </row>
    <row r="1024" spans="1:16" s="224" customFormat="1">
      <c r="A1024" s="215"/>
      <c r="B1024" s="215"/>
      <c r="C1024" s="215"/>
      <c r="D1024" s="2"/>
      <c r="E1024" s="3"/>
      <c r="F1024" s="2"/>
      <c r="G1024" s="5"/>
      <c r="H1024" s="216"/>
      <c r="I1024" s="2"/>
      <c r="J1024" s="2"/>
      <c r="K1024" s="3"/>
      <c r="L1024" s="3"/>
      <c r="M1024" s="3"/>
      <c r="N1024" s="2"/>
      <c r="O1024" s="2"/>
      <c r="P1024" s="2"/>
    </row>
    <row r="1025" spans="1:16" s="224" customFormat="1">
      <c r="A1025" s="215"/>
      <c r="B1025" s="215"/>
      <c r="C1025" s="215"/>
      <c r="D1025" s="2"/>
      <c r="E1025" s="3"/>
      <c r="F1025" s="2"/>
      <c r="G1025" s="5"/>
      <c r="H1025" s="216"/>
      <c r="I1025" s="2"/>
      <c r="J1025" s="2"/>
      <c r="K1025" s="3"/>
      <c r="L1025" s="3"/>
      <c r="M1025" s="3"/>
      <c r="N1025" s="2"/>
      <c r="O1025" s="2"/>
      <c r="P1025" s="2"/>
    </row>
    <row r="1026" spans="1:16" s="224" customFormat="1">
      <c r="A1026" s="215"/>
      <c r="B1026" s="215"/>
      <c r="C1026" s="215"/>
      <c r="D1026" s="2"/>
      <c r="E1026" s="3"/>
      <c r="F1026" s="2"/>
      <c r="G1026" s="5"/>
      <c r="H1026" s="216"/>
      <c r="I1026" s="2"/>
      <c r="J1026" s="2"/>
      <c r="K1026" s="3"/>
      <c r="L1026" s="3"/>
      <c r="M1026" s="3"/>
      <c r="N1026" s="2"/>
      <c r="O1026" s="2"/>
      <c r="P1026" s="2"/>
    </row>
    <row r="1027" spans="1:16" s="224" customFormat="1">
      <c r="A1027" s="215"/>
      <c r="B1027" s="215"/>
      <c r="C1027" s="215"/>
      <c r="D1027" s="2"/>
      <c r="E1027" s="3"/>
      <c r="F1027" s="2"/>
      <c r="G1027" s="5"/>
      <c r="H1027" s="216"/>
      <c r="I1027" s="2"/>
      <c r="J1027" s="2"/>
      <c r="K1027" s="3"/>
      <c r="L1027" s="3"/>
      <c r="M1027" s="3"/>
      <c r="N1027" s="2"/>
      <c r="O1027" s="2"/>
      <c r="P1027" s="2"/>
    </row>
    <row r="1028" spans="1:16" s="224" customFormat="1">
      <c r="A1028" s="215"/>
      <c r="B1028" s="215"/>
      <c r="C1028" s="215"/>
      <c r="D1028" s="2"/>
      <c r="E1028" s="3"/>
      <c r="F1028" s="2"/>
      <c r="G1028" s="5"/>
      <c r="H1028" s="216"/>
      <c r="I1028" s="2"/>
      <c r="J1028" s="2"/>
      <c r="K1028" s="3"/>
      <c r="L1028" s="3"/>
      <c r="M1028" s="3"/>
      <c r="N1028" s="2"/>
      <c r="O1028" s="2"/>
      <c r="P1028" s="2"/>
    </row>
    <row r="1029" spans="1:16" s="224" customFormat="1">
      <c r="A1029" s="215"/>
      <c r="B1029" s="215"/>
      <c r="C1029" s="215"/>
      <c r="D1029" s="2"/>
      <c r="E1029" s="3"/>
      <c r="F1029" s="2"/>
      <c r="G1029" s="5"/>
      <c r="H1029" s="216"/>
      <c r="I1029" s="2"/>
      <c r="J1029" s="2"/>
      <c r="K1029" s="3"/>
      <c r="L1029" s="3"/>
      <c r="M1029" s="3"/>
      <c r="N1029" s="2"/>
      <c r="O1029" s="2"/>
      <c r="P1029" s="2"/>
    </row>
    <row r="1030" spans="1:16" s="224" customFormat="1">
      <c r="A1030" s="215"/>
      <c r="B1030" s="215"/>
      <c r="C1030" s="215"/>
      <c r="D1030" s="2"/>
      <c r="E1030" s="3"/>
      <c r="F1030" s="2"/>
      <c r="G1030" s="5"/>
      <c r="H1030" s="216"/>
      <c r="I1030" s="2"/>
      <c r="J1030" s="2"/>
      <c r="K1030" s="3"/>
      <c r="L1030" s="3"/>
      <c r="M1030" s="3"/>
      <c r="N1030" s="2"/>
      <c r="O1030" s="2"/>
      <c r="P1030" s="2"/>
    </row>
    <row r="1031" spans="1:16" s="224" customFormat="1">
      <c r="A1031" s="215"/>
      <c r="B1031" s="215"/>
      <c r="C1031" s="215"/>
      <c r="D1031" s="2"/>
      <c r="E1031" s="3"/>
      <c r="F1031" s="2"/>
      <c r="G1031" s="5"/>
      <c r="H1031" s="216"/>
      <c r="I1031" s="2"/>
      <c r="J1031" s="2"/>
      <c r="K1031" s="3"/>
      <c r="L1031" s="3"/>
      <c r="M1031" s="3"/>
      <c r="N1031" s="2"/>
      <c r="O1031" s="2"/>
      <c r="P1031" s="2"/>
    </row>
    <row r="1032" spans="1:16" s="224" customFormat="1">
      <c r="A1032" s="215"/>
      <c r="B1032" s="215"/>
      <c r="C1032" s="215"/>
      <c r="D1032" s="2"/>
      <c r="E1032" s="3"/>
      <c r="F1032" s="2"/>
      <c r="G1032" s="5"/>
      <c r="H1032" s="216"/>
      <c r="I1032" s="2"/>
      <c r="J1032" s="2"/>
      <c r="K1032" s="3"/>
      <c r="L1032" s="3"/>
      <c r="M1032" s="3"/>
      <c r="N1032" s="2"/>
      <c r="O1032" s="2"/>
      <c r="P1032" s="2"/>
    </row>
    <row r="1033" spans="1:16" s="224" customFormat="1">
      <c r="A1033" s="215"/>
      <c r="B1033" s="215"/>
      <c r="C1033" s="215"/>
      <c r="D1033" s="2"/>
      <c r="E1033" s="3"/>
      <c r="F1033" s="2"/>
      <c r="G1033" s="5"/>
      <c r="H1033" s="216"/>
      <c r="I1033" s="2"/>
      <c r="J1033" s="2"/>
      <c r="K1033" s="3"/>
      <c r="L1033" s="3"/>
      <c r="M1033" s="3"/>
      <c r="N1033" s="2"/>
      <c r="O1033" s="2"/>
      <c r="P1033" s="2"/>
    </row>
    <row r="1034" spans="1:16" s="224" customFormat="1">
      <c r="A1034" s="215"/>
      <c r="B1034" s="215"/>
      <c r="C1034" s="215"/>
      <c r="D1034" s="2"/>
      <c r="E1034" s="3"/>
      <c r="F1034" s="2"/>
      <c r="G1034" s="5"/>
      <c r="H1034" s="216"/>
      <c r="I1034" s="2"/>
      <c r="J1034" s="2"/>
      <c r="K1034" s="3"/>
      <c r="L1034" s="3"/>
      <c r="M1034" s="3"/>
      <c r="N1034" s="2"/>
      <c r="O1034" s="2"/>
      <c r="P1034" s="2"/>
    </row>
    <row r="1035" spans="1:16" s="224" customFormat="1">
      <c r="A1035" s="215"/>
      <c r="B1035" s="215"/>
      <c r="C1035" s="215"/>
      <c r="D1035" s="2"/>
      <c r="E1035" s="3"/>
      <c r="F1035" s="2"/>
      <c r="G1035" s="5"/>
      <c r="H1035" s="216"/>
      <c r="I1035" s="2"/>
      <c r="J1035" s="2"/>
      <c r="K1035" s="3"/>
      <c r="L1035" s="3"/>
      <c r="M1035" s="3"/>
      <c r="N1035" s="2"/>
      <c r="O1035" s="2"/>
      <c r="P1035" s="2"/>
    </row>
    <row r="1036" spans="1:16" s="224" customFormat="1">
      <c r="A1036" s="215"/>
      <c r="B1036" s="215"/>
      <c r="C1036" s="215"/>
      <c r="D1036" s="2"/>
      <c r="E1036" s="3"/>
      <c r="F1036" s="2"/>
      <c r="G1036" s="5"/>
      <c r="H1036" s="216"/>
      <c r="I1036" s="2"/>
      <c r="J1036" s="2"/>
      <c r="K1036" s="3"/>
      <c r="L1036" s="3"/>
      <c r="M1036" s="3"/>
      <c r="N1036" s="2"/>
      <c r="O1036" s="2"/>
      <c r="P1036" s="2"/>
    </row>
    <row r="1037" spans="1:16" s="224" customFormat="1">
      <c r="A1037" s="215"/>
      <c r="B1037" s="215"/>
      <c r="C1037" s="215"/>
      <c r="D1037" s="2"/>
      <c r="E1037" s="3"/>
      <c r="F1037" s="2"/>
      <c r="G1037" s="5"/>
      <c r="H1037" s="216"/>
      <c r="I1037" s="2"/>
      <c r="J1037" s="2"/>
      <c r="K1037" s="3"/>
      <c r="L1037" s="3"/>
      <c r="M1037" s="3"/>
      <c r="N1037" s="2"/>
      <c r="O1037" s="2"/>
      <c r="P1037" s="2"/>
    </row>
    <row r="1038" spans="1:16" s="224" customFormat="1">
      <c r="A1038" s="215"/>
      <c r="B1038" s="215"/>
      <c r="C1038" s="215"/>
      <c r="D1038" s="2"/>
      <c r="E1038" s="3"/>
      <c r="F1038" s="2"/>
      <c r="G1038" s="5"/>
      <c r="H1038" s="216"/>
      <c r="I1038" s="2"/>
      <c r="J1038" s="2"/>
      <c r="K1038" s="3"/>
      <c r="L1038" s="3"/>
      <c r="M1038" s="3"/>
      <c r="N1038" s="2"/>
      <c r="O1038" s="2"/>
      <c r="P1038" s="2"/>
    </row>
    <row r="1039" spans="1:16" s="224" customFormat="1">
      <c r="A1039" s="215"/>
      <c r="B1039" s="215"/>
      <c r="C1039" s="215"/>
      <c r="D1039" s="2"/>
      <c r="E1039" s="3"/>
      <c r="F1039" s="2"/>
      <c r="G1039" s="5"/>
      <c r="H1039" s="216"/>
      <c r="I1039" s="2"/>
      <c r="J1039" s="2"/>
      <c r="K1039" s="3"/>
      <c r="L1039" s="3"/>
      <c r="M1039" s="3"/>
      <c r="N1039" s="2"/>
      <c r="O1039" s="2"/>
      <c r="P1039" s="2"/>
    </row>
    <row r="1040" spans="1:16" s="224" customFormat="1">
      <c r="A1040" s="215"/>
      <c r="B1040" s="215"/>
      <c r="C1040" s="215"/>
      <c r="D1040" s="2"/>
      <c r="E1040" s="3"/>
      <c r="F1040" s="2"/>
      <c r="G1040" s="5"/>
      <c r="H1040" s="216"/>
      <c r="I1040" s="2"/>
      <c r="J1040" s="2"/>
      <c r="K1040" s="3"/>
      <c r="L1040" s="3"/>
      <c r="M1040" s="3"/>
      <c r="N1040" s="2"/>
      <c r="O1040" s="2"/>
      <c r="P1040" s="2"/>
    </row>
    <row r="1041" spans="1:16" s="224" customFormat="1">
      <c r="A1041" s="215"/>
      <c r="B1041" s="215"/>
      <c r="C1041" s="215"/>
      <c r="D1041" s="2"/>
      <c r="E1041" s="3"/>
      <c r="F1041" s="2"/>
      <c r="G1041" s="5"/>
      <c r="H1041" s="216"/>
      <c r="I1041" s="2"/>
      <c r="J1041" s="2"/>
      <c r="K1041" s="3"/>
      <c r="L1041" s="3"/>
      <c r="M1041" s="3"/>
      <c r="N1041" s="2"/>
      <c r="O1041" s="2"/>
      <c r="P1041" s="2"/>
    </row>
    <row r="1042" spans="1:16" s="224" customFormat="1">
      <c r="A1042" s="215"/>
      <c r="B1042" s="215"/>
      <c r="C1042" s="215"/>
      <c r="D1042" s="2"/>
      <c r="E1042" s="3"/>
      <c r="F1042" s="2"/>
      <c r="G1042" s="5"/>
      <c r="H1042" s="216"/>
      <c r="I1042" s="2"/>
      <c r="J1042" s="2"/>
      <c r="K1042" s="3"/>
      <c r="L1042" s="3"/>
      <c r="M1042" s="3"/>
      <c r="N1042" s="2"/>
      <c r="O1042" s="2"/>
      <c r="P1042" s="2"/>
    </row>
    <row r="1043" spans="1:16" s="224" customFormat="1">
      <c r="A1043" s="215"/>
      <c r="B1043" s="215"/>
      <c r="C1043" s="215"/>
      <c r="D1043" s="2"/>
      <c r="E1043" s="3"/>
      <c r="F1043" s="2"/>
      <c r="G1043" s="5"/>
      <c r="H1043" s="216"/>
      <c r="I1043" s="2"/>
      <c r="J1043" s="2"/>
      <c r="K1043" s="3"/>
      <c r="L1043" s="3"/>
      <c r="M1043" s="3"/>
      <c r="N1043" s="2"/>
      <c r="O1043" s="2"/>
      <c r="P1043" s="2"/>
    </row>
    <row r="1044" spans="1:16" s="224" customFormat="1">
      <c r="A1044" s="215"/>
      <c r="B1044" s="215"/>
      <c r="C1044" s="215"/>
      <c r="D1044" s="2"/>
      <c r="E1044" s="3"/>
      <c r="F1044" s="2"/>
      <c r="G1044" s="5"/>
      <c r="H1044" s="216"/>
      <c r="I1044" s="2"/>
      <c r="J1044" s="2"/>
      <c r="K1044" s="3"/>
      <c r="L1044" s="3"/>
      <c r="M1044" s="3"/>
      <c r="N1044" s="2"/>
      <c r="O1044" s="2"/>
      <c r="P1044" s="2"/>
    </row>
    <row r="1045" spans="1:16" s="224" customFormat="1">
      <c r="A1045" s="215"/>
      <c r="B1045" s="215"/>
      <c r="C1045" s="215"/>
      <c r="D1045" s="2"/>
      <c r="E1045" s="3"/>
      <c r="F1045" s="2"/>
      <c r="G1045" s="5"/>
      <c r="H1045" s="216"/>
      <c r="I1045" s="2"/>
      <c r="J1045" s="2"/>
      <c r="K1045" s="3"/>
      <c r="L1045" s="3"/>
      <c r="M1045" s="3"/>
      <c r="N1045" s="2"/>
      <c r="O1045" s="2"/>
      <c r="P1045" s="2"/>
    </row>
    <row r="1046" spans="1:16" s="224" customFormat="1">
      <c r="A1046" s="215"/>
      <c r="B1046" s="215"/>
      <c r="C1046" s="215"/>
      <c r="D1046" s="2"/>
      <c r="E1046" s="3"/>
      <c r="F1046" s="2"/>
      <c r="G1046" s="5"/>
      <c r="H1046" s="216"/>
      <c r="I1046" s="2"/>
      <c r="J1046" s="2"/>
      <c r="K1046" s="3"/>
      <c r="L1046" s="3"/>
      <c r="M1046" s="3"/>
      <c r="N1046" s="2"/>
      <c r="O1046" s="2"/>
      <c r="P1046" s="2"/>
    </row>
    <row r="1047" spans="1:16" s="224" customFormat="1">
      <c r="A1047" s="215"/>
      <c r="B1047" s="215"/>
      <c r="C1047" s="215"/>
      <c r="D1047" s="2"/>
      <c r="E1047" s="3"/>
      <c r="F1047" s="2"/>
      <c r="G1047" s="5"/>
      <c r="H1047" s="216"/>
      <c r="I1047" s="2"/>
      <c r="J1047" s="2"/>
      <c r="K1047" s="3"/>
      <c r="L1047" s="3"/>
      <c r="M1047" s="3"/>
      <c r="N1047" s="2"/>
      <c r="O1047" s="2"/>
      <c r="P1047" s="2"/>
    </row>
    <row r="1048" spans="1:16" s="224" customFormat="1">
      <c r="A1048" s="215"/>
      <c r="B1048" s="215"/>
      <c r="C1048" s="215"/>
      <c r="D1048" s="2"/>
      <c r="E1048" s="3"/>
      <c r="F1048" s="2"/>
      <c r="G1048" s="5"/>
      <c r="H1048" s="216"/>
      <c r="I1048" s="2"/>
      <c r="J1048" s="2"/>
      <c r="K1048" s="3"/>
      <c r="L1048" s="3"/>
      <c r="M1048" s="3"/>
      <c r="N1048" s="2"/>
      <c r="O1048" s="2"/>
      <c r="P1048" s="2"/>
    </row>
    <row r="1049" spans="1:16" s="224" customFormat="1">
      <c r="A1049" s="215"/>
      <c r="B1049" s="215"/>
      <c r="C1049" s="215"/>
      <c r="D1049" s="2"/>
      <c r="E1049" s="3"/>
      <c r="F1049" s="2"/>
      <c r="G1049" s="5"/>
      <c r="H1049" s="216"/>
      <c r="I1049" s="2"/>
      <c r="J1049" s="2"/>
      <c r="K1049" s="3"/>
      <c r="L1049" s="3"/>
      <c r="M1049" s="3"/>
      <c r="N1049" s="2"/>
      <c r="O1049" s="2"/>
      <c r="P1049" s="2"/>
    </row>
    <row r="1050" spans="1:16" s="224" customFormat="1">
      <c r="A1050" s="215"/>
      <c r="B1050" s="215"/>
      <c r="C1050" s="215"/>
      <c r="D1050" s="2"/>
      <c r="E1050" s="3"/>
      <c r="F1050" s="2"/>
      <c r="G1050" s="5"/>
      <c r="H1050" s="216"/>
      <c r="I1050" s="2"/>
      <c r="J1050" s="2"/>
      <c r="K1050" s="3"/>
      <c r="L1050" s="3"/>
      <c r="M1050" s="3"/>
      <c r="N1050" s="2"/>
      <c r="O1050" s="2"/>
      <c r="P1050" s="2"/>
    </row>
    <row r="1051" spans="1:16" s="224" customFormat="1">
      <c r="A1051" s="215"/>
      <c r="B1051" s="215"/>
      <c r="C1051" s="215"/>
      <c r="D1051" s="2"/>
      <c r="E1051" s="3"/>
      <c r="F1051" s="2"/>
      <c r="G1051" s="5"/>
      <c r="H1051" s="216"/>
      <c r="I1051" s="2"/>
      <c r="J1051" s="2"/>
      <c r="K1051" s="3"/>
      <c r="L1051" s="3"/>
      <c r="M1051" s="3"/>
      <c r="N1051" s="2"/>
      <c r="O1051" s="2"/>
      <c r="P1051" s="2"/>
    </row>
    <row r="1052" spans="1:16" s="224" customFormat="1">
      <c r="A1052" s="215"/>
      <c r="B1052" s="215"/>
      <c r="C1052" s="215"/>
      <c r="D1052" s="2"/>
      <c r="E1052" s="3"/>
      <c r="F1052" s="2"/>
      <c r="G1052" s="5"/>
      <c r="H1052" s="216"/>
      <c r="I1052" s="2"/>
      <c r="J1052" s="2"/>
      <c r="K1052" s="3"/>
      <c r="L1052" s="3"/>
      <c r="M1052" s="3"/>
      <c r="N1052" s="2"/>
      <c r="O1052" s="2"/>
      <c r="P1052" s="2"/>
    </row>
    <row r="1053" spans="1:16" s="224" customFormat="1">
      <c r="A1053" s="215"/>
      <c r="B1053" s="215"/>
      <c r="C1053" s="215"/>
      <c r="D1053" s="2"/>
      <c r="E1053" s="3"/>
      <c r="F1053" s="2"/>
      <c r="G1053" s="5"/>
      <c r="H1053" s="216"/>
      <c r="I1053" s="2"/>
      <c r="J1053" s="2"/>
      <c r="K1053" s="3"/>
      <c r="L1053" s="3"/>
      <c r="M1053" s="3"/>
      <c r="N1053" s="2"/>
      <c r="O1053" s="2"/>
      <c r="P1053" s="2"/>
    </row>
    <row r="1054" spans="1:16" s="224" customFormat="1">
      <c r="A1054" s="215"/>
      <c r="B1054" s="215"/>
      <c r="C1054" s="215"/>
      <c r="D1054" s="2"/>
      <c r="E1054" s="3"/>
      <c r="F1054" s="2"/>
      <c r="G1054" s="5"/>
      <c r="H1054" s="216"/>
      <c r="I1054" s="2"/>
      <c r="J1054" s="2"/>
      <c r="K1054" s="3"/>
      <c r="L1054" s="3"/>
      <c r="M1054" s="3"/>
      <c r="N1054" s="2"/>
      <c r="O1054" s="2"/>
      <c r="P1054" s="2"/>
    </row>
    <row r="1055" spans="1:16" s="224" customFormat="1">
      <c r="A1055" s="215"/>
      <c r="B1055" s="215"/>
      <c r="C1055" s="215"/>
      <c r="D1055" s="2"/>
      <c r="E1055" s="3"/>
      <c r="F1055" s="2"/>
      <c r="G1055" s="5"/>
      <c r="H1055" s="216"/>
      <c r="I1055" s="2"/>
      <c r="J1055" s="2"/>
      <c r="K1055" s="3"/>
      <c r="L1055" s="3"/>
      <c r="M1055" s="3"/>
      <c r="N1055" s="2"/>
      <c r="O1055" s="2"/>
      <c r="P1055" s="2"/>
    </row>
    <row r="1056" spans="1:16" s="224" customFormat="1">
      <c r="A1056" s="215"/>
      <c r="B1056" s="215"/>
      <c r="C1056" s="215"/>
      <c r="D1056" s="2"/>
      <c r="E1056" s="3"/>
      <c r="F1056" s="2"/>
      <c r="G1056" s="5"/>
      <c r="H1056" s="216"/>
      <c r="I1056" s="2"/>
      <c r="J1056" s="2"/>
      <c r="K1056" s="3"/>
      <c r="L1056" s="3"/>
      <c r="M1056" s="3"/>
      <c r="N1056" s="2"/>
      <c r="O1056" s="2"/>
      <c r="P1056" s="2"/>
    </row>
    <row r="1057" spans="1:16" s="224" customFormat="1">
      <c r="A1057" s="215"/>
      <c r="B1057" s="215"/>
      <c r="C1057" s="215"/>
      <c r="D1057" s="2"/>
      <c r="E1057" s="3"/>
      <c r="F1057" s="2"/>
      <c r="G1057" s="5"/>
      <c r="H1057" s="216"/>
      <c r="I1057" s="2"/>
      <c r="J1057" s="2"/>
      <c r="K1057" s="3"/>
      <c r="L1057" s="3"/>
      <c r="M1057" s="3"/>
      <c r="N1057" s="2"/>
      <c r="O1057" s="2"/>
      <c r="P1057" s="2"/>
    </row>
    <row r="1058" spans="1:16" s="224" customFormat="1">
      <c r="A1058" s="215"/>
      <c r="B1058" s="215"/>
      <c r="C1058" s="215"/>
      <c r="D1058" s="2"/>
      <c r="E1058" s="3"/>
      <c r="F1058" s="2"/>
      <c r="G1058" s="5"/>
      <c r="H1058" s="216"/>
      <c r="I1058" s="2"/>
      <c r="J1058" s="2"/>
      <c r="K1058" s="3"/>
      <c r="L1058" s="3"/>
      <c r="M1058" s="3"/>
      <c r="N1058" s="2"/>
      <c r="O1058" s="2"/>
      <c r="P1058" s="2"/>
    </row>
    <row r="1059" spans="1:16" s="224" customFormat="1">
      <c r="A1059" s="215"/>
      <c r="B1059" s="215"/>
      <c r="C1059" s="215"/>
      <c r="D1059" s="2"/>
      <c r="E1059" s="3"/>
      <c r="F1059" s="2"/>
      <c r="G1059" s="5"/>
      <c r="H1059" s="216"/>
      <c r="I1059" s="2"/>
      <c r="J1059" s="2"/>
      <c r="K1059" s="3"/>
      <c r="L1059" s="3"/>
      <c r="M1059" s="3"/>
      <c r="N1059" s="2"/>
      <c r="O1059" s="2"/>
      <c r="P1059" s="2"/>
    </row>
    <row r="1060" spans="1:16" s="224" customFormat="1">
      <c r="A1060" s="215"/>
      <c r="B1060" s="215"/>
      <c r="C1060" s="215"/>
      <c r="D1060" s="2"/>
      <c r="E1060" s="3"/>
      <c r="F1060" s="2"/>
      <c r="G1060" s="5"/>
      <c r="H1060" s="216"/>
      <c r="I1060" s="2"/>
      <c r="J1060" s="2"/>
      <c r="K1060" s="3"/>
      <c r="L1060" s="3"/>
      <c r="M1060" s="3"/>
      <c r="N1060" s="2"/>
      <c r="O1060" s="2"/>
      <c r="P1060" s="2"/>
    </row>
    <row r="1061" spans="1:16" s="224" customFormat="1">
      <c r="A1061" s="215"/>
      <c r="B1061" s="215"/>
      <c r="C1061" s="215"/>
      <c r="D1061" s="2"/>
      <c r="E1061" s="3"/>
      <c r="F1061" s="2"/>
      <c r="G1061" s="5"/>
      <c r="H1061" s="216"/>
      <c r="I1061" s="2"/>
      <c r="J1061" s="2"/>
      <c r="K1061" s="3"/>
      <c r="L1061" s="3"/>
      <c r="M1061" s="3"/>
      <c r="N1061" s="2"/>
      <c r="O1061" s="2"/>
      <c r="P1061" s="2"/>
    </row>
    <row r="1062" spans="1:16" s="224" customFormat="1">
      <c r="A1062" s="215"/>
      <c r="B1062" s="215"/>
      <c r="C1062" s="215"/>
      <c r="D1062" s="2"/>
      <c r="E1062" s="3"/>
      <c r="F1062" s="2"/>
      <c r="G1062" s="5"/>
      <c r="H1062" s="216"/>
      <c r="I1062" s="2"/>
      <c r="J1062" s="2"/>
      <c r="K1062" s="3"/>
      <c r="L1062" s="3"/>
      <c r="M1062" s="3"/>
      <c r="N1062" s="2"/>
      <c r="O1062" s="2"/>
      <c r="P1062" s="2"/>
    </row>
    <row r="1063" spans="1:16" s="224" customFormat="1">
      <c r="A1063" s="215"/>
      <c r="B1063" s="215"/>
      <c r="C1063" s="215"/>
      <c r="D1063" s="2"/>
      <c r="E1063" s="3"/>
      <c r="F1063" s="2"/>
      <c r="G1063" s="5"/>
      <c r="H1063" s="216"/>
      <c r="I1063" s="2"/>
      <c r="J1063" s="2"/>
      <c r="K1063" s="3"/>
      <c r="L1063" s="3"/>
      <c r="M1063" s="3"/>
      <c r="N1063" s="2"/>
      <c r="O1063" s="2"/>
      <c r="P1063" s="2"/>
    </row>
    <row r="1064" spans="1:16" s="224" customFormat="1">
      <c r="A1064" s="215"/>
      <c r="B1064" s="215"/>
      <c r="C1064" s="215"/>
      <c r="D1064" s="2"/>
      <c r="E1064" s="3"/>
      <c r="F1064" s="2"/>
      <c r="G1064" s="5"/>
      <c r="H1064" s="216"/>
      <c r="I1064" s="2"/>
      <c r="J1064" s="2"/>
      <c r="K1064" s="3"/>
      <c r="L1064" s="3"/>
      <c r="M1064" s="3"/>
      <c r="N1064" s="2"/>
      <c r="O1064" s="2"/>
      <c r="P1064" s="2"/>
    </row>
    <row r="1065" spans="1:16" s="224" customFormat="1">
      <c r="A1065" s="215"/>
      <c r="B1065" s="215"/>
      <c r="C1065" s="215"/>
      <c r="D1065" s="2"/>
      <c r="E1065" s="3"/>
      <c r="F1065" s="2"/>
      <c r="G1065" s="5"/>
      <c r="H1065" s="216"/>
      <c r="I1065" s="2"/>
      <c r="J1065" s="2"/>
      <c r="K1065" s="3"/>
      <c r="L1065" s="3"/>
      <c r="M1065" s="3"/>
      <c r="N1065" s="2"/>
      <c r="O1065" s="2"/>
      <c r="P1065" s="2"/>
    </row>
    <row r="1066" spans="1:16" s="224" customFormat="1">
      <c r="A1066" s="215"/>
      <c r="B1066" s="215"/>
      <c r="C1066" s="215"/>
      <c r="D1066" s="2"/>
      <c r="E1066" s="3"/>
      <c r="F1066" s="2"/>
      <c r="G1066" s="5"/>
      <c r="H1066" s="216"/>
      <c r="I1066" s="2"/>
      <c r="J1066" s="2"/>
      <c r="K1066" s="3"/>
      <c r="L1066" s="3"/>
      <c r="M1066" s="3"/>
      <c r="N1066" s="2"/>
      <c r="O1066" s="2"/>
      <c r="P1066" s="2"/>
    </row>
    <row r="1067" spans="1:16" s="224" customFormat="1">
      <c r="A1067" s="215"/>
      <c r="B1067" s="215"/>
      <c r="C1067" s="215"/>
      <c r="D1067" s="2"/>
      <c r="E1067" s="3"/>
      <c r="F1067" s="2"/>
      <c r="G1067" s="5"/>
      <c r="H1067" s="216"/>
      <c r="I1067" s="2"/>
      <c r="J1067" s="2"/>
      <c r="K1067" s="3"/>
      <c r="L1067" s="3"/>
      <c r="M1067" s="3"/>
      <c r="N1067" s="2"/>
      <c r="O1067" s="2"/>
      <c r="P1067" s="2"/>
    </row>
    <row r="1068" spans="1:16" s="224" customFormat="1">
      <c r="A1068" s="215"/>
      <c r="B1068" s="215"/>
      <c r="C1068" s="215"/>
      <c r="D1068" s="2"/>
      <c r="E1068" s="3"/>
      <c r="F1068" s="2"/>
      <c r="G1068" s="5"/>
      <c r="H1068" s="216"/>
      <c r="I1068" s="2"/>
      <c r="J1068" s="2"/>
      <c r="K1068" s="3"/>
      <c r="L1068" s="3"/>
      <c r="M1068" s="3"/>
      <c r="N1068" s="2"/>
      <c r="O1068" s="2"/>
      <c r="P1068" s="2"/>
    </row>
    <row r="1069" spans="1:16" s="224" customFormat="1">
      <c r="A1069" s="215"/>
      <c r="B1069" s="215"/>
      <c r="C1069" s="215"/>
      <c r="D1069" s="2"/>
      <c r="E1069" s="3"/>
      <c r="F1069" s="2"/>
      <c r="G1069" s="5"/>
      <c r="H1069" s="216"/>
      <c r="I1069" s="2"/>
      <c r="J1069" s="2"/>
      <c r="K1069" s="3"/>
      <c r="L1069" s="3"/>
      <c r="M1069" s="3"/>
      <c r="N1069" s="2"/>
      <c r="O1069" s="2"/>
      <c r="P1069" s="2"/>
    </row>
    <row r="1070" spans="1:16" s="224" customFormat="1">
      <c r="A1070" s="215"/>
      <c r="B1070" s="215"/>
      <c r="C1070" s="215"/>
      <c r="D1070" s="2"/>
      <c r="E1070" s="3"/>
      <c r="F1070" s="2"/>
      <c r="G1070" s="5"/>
      <c r="H1070" s="216"/>
      <c r="I1070" s="2"/>
      <c r="J1070" s="2"/>
      <c r="K1070" s="3"/>
      <c r="L1070" s="3"/>
      <c r="M1070" s="3"/>
      <c r="N1070" s="2"/>
      <c r="O1070" s="2"/>
      <c r="P1070" s="2"/>
    </row>
    <row r="1071" spans="1:16" s="224" customFormat="1">
      <c r="A1071" s="215"/>
      <c r="B1071" s="215"/>
      <c r="C1071" s="215"/>
      <c r="D1071" s="2"/>
      <c r="E1071" s="3"/>
      <c r="F1071" s="2"/>
      <c r="G1071" s="5"/>
      <c r="H1071" s="216"/>
      <c r="I1071" s="2"/>
      <c r="J1071" s="2"/>
      <c r="K1071" s="3"/>
      <c r="L1071" s="3"/>
      <c r="M1071" s="3"/>
      <c r="N1071" s="2"/>
      <c r="O1071" s="2"/>
      <c r="P1071" s="2"/>
    </row>
    <row r="1072" spans="1:16" s="224" customFormat="1">
      <c r="A1072" s="215"/>
      <c r="B1072" s="215"/>
      <c r="C1072" s="215"/>
      <c r="D1072" s="2"/>
      <c r="E1072" s="3"/>
      <c r="F1072" s="2"/>
      <c r="G1072" s="5"/>
      <c r="H1072" s="216"/>
      <c r="I1072" s="2"/>
      <c r="J1072" s="2"/>
      <c r="K1072" s="3"/>
      <c r="L1072" s="3"/>
      <c r="M1072" s="3"/>
      <c r="N1072" s="2"/>
      <c r="O1072" s="2"/>
      <c r="P1072" s="2"/>
    </row>
    <row r="1073" spans="1:16" s="224" customFormat="1">
      <c r="A1073" s="215"/>
      <c r="B1073" s="215"/>
      <c r="C1073" s="215"/>
      <c r="D1073" s="2"/>
      <c r="E1073" s="3"/>
      <c r="F1073" s="2"/>
      <c r="G1073" s="5"/>
      <c r="H1073" s="216"/>
      <c r="I1073" s="2"/>
      <c r="J1073" s="2"/>
      <c r="K1073" s="3"/>
      <c r="L1073" s="3"/>
      <c r="M1073" s="3"/>
      <c r="N1073" s="2"/>
      <c r="O1073" s="2"/>
      <c r="P1073" s="2"/>
    </row>
    <row r="1074" spans="1:16" s="224" customFormat="1">
      <c r="A1074" s="215"/>
      <c r="B1074" s="215"/>
      <c r="C1074" s="215"/>
      <c r="D1074" s="2"/>
      <c r="E1074" s="3"/>
      <c r="F1074" s="2"/>
      <c r="G1074" s="5"/>
      <c r="H1074" s="216"/>
      <c r="I1074" s="2"/>
      <c r="J1074" s="2"/>
      <c r="K1074" s="3"/>
      <c r="L1074" s="3"/>
      <c r="M1074" s="3"/>
      <c r="N1074" s="2"/>
      <c r="O1074" s="2"/>
      <c r="P1074" s="2"/>
    </row>
    <row r="1075" spans="1:16" s="224" customFormat="1">
      <c r="A1075" s="215"/>
      <c r="B1075" s="215"/>
      <c r="C1075" s="215"/>
      <c r="D1075" s="2"/>
      <c r="E1075" s="3"/>
      <c r="F1075" s="2"/>
      <c r="G1075" s="5"/>
      <c r="H1075" s="216"/>
      <c r="I1075" s="2"/>
      <c r="J1075" s="2"/>
      <c r="K1075" s="3"/>
      <c r="L1075" s="3"/>
      <c r="M1075" s="3"/>
      <c r="N1075" s="2"/>
      <c r="O1075" s="2"/>
      <c r="P1075" s="2"/>
    </row>
    <row r="1076" spans="1:16" s="224" customFormat="1">
      <c r="A1076" s="215"/>
      <c r="B1076" s="215"/>
      <c r="C1076" s="215"/>
      <c r="D1076" s="2"/>
      <c r="E1076" s="3"/>
      <c r="F1076" s="2"/>
      <c r="G1076" s="5"/>
      <c r="H1076" s="216"/>
      <c r="I1076" s="2"/>
      <c r="J1076" s="2"/>
      <c r="K1076" s="3"/>
      <c r="L1076" s="3"/>
      <c r="M1076" s="3"/>
      <c r="N1076" s="2"/>
      <c r="O1076" s="2"/>
      <c r="P1076" s="2"/>
    </row>
    <row r="1077" spans="1:16" s="224" customFormat="1">
      <c r="A1077" s="215"/>
      <c r="B1077" s="215"/>
      <c r="C1077" s="215"/>
      <c r="D1077" s="2"/>
      <c r="E1077" s="3"/>
      <c r="F1077" s="2"/>
      <c r="G1077" s="5"/>
      <c r="H1077" s="216"/>
      <c r="I1077" s="2"/>
      <c r="J1077" s="2"/>
      <c r="K1077" s="3"/>
      <c r="L1077" s="3"/>
      <c r="M1077" s="3"/>
      <c r="N1077" s="2"/>
      <c r="O1077" s="2"/>
      <c r="P1077" s="2"/>
    </row>
    <row r="1078" spans="1:16" s="224" customFormat="1">
      <c r="A1078" s="215"/>
      <c r="B1078" s="215"/>
      <c r="C1078" s="215"/>
      <c r="D1078" s="2"/>
      <c r="E1078" s="3"/>
      <c r="F1078" s="2"/>
      <c r="G1078" s="5"/>
      <c r="H1078" s="216"/>
      <c r="I1078" s="2"/>
      <c r="J1078" s="2"/>
      <c r="K1078" s="3"/>
      <c r="L1078" s="3"/>
      <c r="M1078" s="3"/>
      <c r="N1078" s="2"/>
      <c r="O1078" s="2"/>
      <c r="P1078" s="2"/>
    </row>
    <row r="1079" spans="1:16" s="224" customFormat="1">
      <c r="A1079" s="215"/>
      <c r="B1079" s="215"/>
      <c r="C1079" s="215"/>
      <c r="D1079" s="2"/>
      <c r="E1079" s="3"/>
      <c r="F1079" s="2"/>
      <c r="G1079" s="5"/>
      <c r="H1079" s="216"/>
      <c r="I1079" s="2"/>
      <c r="J1079" s="2"/>
      <c r="K1079" s="3"/>
      <c r="L1079" s="3"/>
      <c r="M1079" s="3"/>
      <c r="N1079" s="2"/>
      <c r="O1079" s="2"/>
      <c r="P1079" s="2"/>
    </row>
    <row r="1080" spans="1:16" s="224" customFormat="1">
      <c r="A1080" s="215"/>
      <c r="B1080" s="215"/>
      <c r="C1080" s="215"/>
      <c r="D1080" s="2"/>
      <c r="E1080" s="3"/>
      <c r="F1080" s="2"/>
      <c r="G1080" s="5"/>
      <c r="H1080" s="216"/>
      <c r="I1080" s="2"/>
      <c r="J1080" s="2"/>
      <c r="K1080" s="3"/>
      <c r="L1080" s="3"/>
      <c r="M1080" s="3"/>
      <c r="N1080" s="2"/>
      <c r="O1080" s="2"/>
      <c r="P1080" s="2"/>
    </row>
    <row r="1081" spans="1:16" s="224" customFormat="1">
      <c r="A1081" s="215"/>
      <c r="B1081" s="215"/>
      <c r="C1081" s="215"/>
      <c r="D1081" s="2"/>
      <c r="E1081" s="3"/>
      <c r="F1081" s="2"/>
      <c r="G1081" s="5"/>
      <c r="H1081" s="216"/>
      <c r="I1081" s="2"/>
      <c r="J1081" s="2"/>
      <c r="K1081" s="3"/>
      <c r="L1081" s="3"/>
      <c r="M1081" s="3"/>
      <c r="N1081" s="2"/>
      <c r="O1081" s="2"/>
      <c r="P1081" s="2"/>
    </row>
    <row r="1082" spans="1:16" s="224" customFormat="1">
      <c r="A1082" s="215"/>
      <c r="B1082" s="215"/>
      <c r="C1082" s="215"/>
      <c r="D1082" s="2"/>
      <c r="E1082" s="3"/>
      <c r="F1082" s="2"/>
      <c r="G1082" s="5"/>
      <c r="H1082" s="216"/>
      <c r="I1082" s="2"/>
      <c r="J1082" s="2"/>
      <c r="K1082" s="3"/>
      <c r="L1082" s="3"/>
      <c r="M1082" s="3"/>
      <c r="N1082" s="2"/>
      <c r="O1082" s="2"/>
      <c r="P1082" s="2"/>
    </row>
    <row r="1083" spans="1:16" s="224" customFormat="1">
      <c r="A1083" s="215"/>
      <c r="B1083" s="215"/>
      <c r="C1083" s="215"/>
      <c r="D1083" s="2"/>
      <c r="E1083" s="3"/>
      <c r="F1083" s="2"/>
      <c r="G1083" s="5"/>
      <c r="H1083" s="216"/>
      <c r="I1083" s="2"/>
      <c r="J1083" s="2"/>
      <c r="K1083" s="3"/>
      <c r="L1083" s="3"/>
      <c r="M1083" s="3"/>
      <c r="N1083" s="2"/>
      <c r="O1083" s="2"/>
      <c r="P1083" s="2"/>
    </row>
    <row r="1084" spans="1:16" s="224" customFormat="1">
      <c r="A1084" s="215"/>
      <c r="B1084" s="215"/>
      <c r="C1084" s="215"/>
      <c r="D1084" s="2"/>
      <c r="E1084" s="3"/>
      <c r="F1084" s="2"/>
      <c r="G1084" s="5"/>
      <c r="H1084" s="216"/>
      <c r="I1084" s="2"/>
      <c r="J1084" s="2"/>
      <c r="K1084" s="3"/>
      <c r="L1084" s="3"/>
      <c r="M1084" s="3"/>
      <c r="N1084" s="2"/>
      <c r="O1084" s="2"/>
      <c r="P1084" s="2"/>
    </row>
    <row r="1085" spans="1:16" s="224" customFormat="1">
      <c r="A1085" s="215"/>
      <c r="B1085" s="215"/>
      <c r="C1085" s="215"/>
      <c r="D1085" s="2"/>
      <c r="E1085" s="3"/>
      <c r="F1085" s="2"/>
      <c r="G1085" s="5"/>
      <c r="H1085" s="216"/>
      <c r="I1085" s="2"/>
      <c r="J1085" s="2"/>
      <c r="K1085" s="3"/>
      <c r="L1085" s="3"/>
      <c r="M1085" s="3"/>
      <c r="N1085" s="2"/>
      <c r="O1085" s="2"/>
      <c r="P1085" s="2"/>
    </row>
    <row r="1086" spans="1:16" s="224" customFormat="1">
      <c r="A1086" s="215"/>
      <c r="B1086" s="215"/>
      <c r="C1086" s="215"/>
      <c r="D1086" s="2"/>
      <c r="E1086" s="3"/>
      <c r="F1086" s="2"/>
      <c r="G1086" s="5"/>
      <c r="H1086" s="216"/>
      <c r="I1086" s="2"/>
      <c r="J1086" s="2"/>
      <c r="K1086" s="3"/>
      <c r="L1086" s="3"/>
      <c r="M1086" s="3"/>
      <c r="N1086" s="2"/>
      <c r="O1086" s="2"/>
      <c r="P1086" s="2"/>
    </row>
    <row r="1087" spans="1:16" s="224" customFormat="1">
      <c r="A1087" s="215"/>
      <c r="B1087" s="215"/>
      <c r="C1087" s="215"/>
      <c r="D1087" s="2"/>
      <c r="E1087" s="3"/>
      <c r="F1087" s="2"/>
      <c r="G1087" s="5"/>
      <c r="H1087" s="216"/>
      <c r="I1087" s="2"/>
      <c r="J1087" s="2"/>
      <c r="K1087" s="3"/>
      <c r="L1087" s="3"/>
      <c r="M1087" s="3"/>
      <c r="N1087" s="2"/>
      <c r="O1087" s="2"/>
      <c r="P1087" s="2"/>
    </row>
    <row r="1088" spans="1:16" s="224" customFormat="1">
      <c r="A1088" s="215"/>
      <c r="B1088" s="215"/>
      <c r="C1088" s="215"/>
      <c r="D1088" s="2"/>
      <c r="E1088" s="3"/>
      <c r="F1088" s="2"/>
      <c r="G1088" s="5"/>
      <c r="H1088" s="216"/>
      <c r="I1088" s="2"/>
      <c r="J1088" s="2"/>
      <c r="K1088" s="3"/>
      <c r="L1088" s="3"/>
      <c r="M1088" s="3"/>
      <c r="N1088" s="2"/>
      <c r="O1088" s="2"/>
      <c r="P1088" s="2"/>
    </row>
    <row r="1089" spans="1:16" s="224" customFormat="1">
      <c r="A1089" s="215"/>
      <c r="B1089" s="215"/>
      <c r="C1089" s="215"/>
      <c r="D1089" s="2"/>
      <c r="E1089" s="3"/>
      <c r="F1089" s="2"/>
      <c r="G1089" s="5"/>
      <c r="H1089" s="216"/>
      <c r="I1089" s="2"/>
      <c r="J1089" s="2"/>
      <c r="K1089" s="3"/>
      <c r="L1089" s="3"/>
      <c r="M1089" s="3"/>
      <c r="N1089" s="2"/>
      <c r="O1089" s="2"/>
      <c r="P1089" s="2"/>
    </row>
    <row r="1090" spans="1:16" s="224" customFormat="1">
      <c r="A1090" s="215"/>
      <c r="B1090" s="215"/>
      <c r="C1090" s="215"/>
      <c r="D1090" s="2"/>
      <c r="E1090" s="3"/>
      <c r="F1090" s="2"/>
      <c r="G1090" s="5"/>
      <c r="H1090" s="216"/>
      <c r="I1090" s="2"/>
      <c r="J1090" s="2"/>
      <c r="K1090" s="3"/>
      <c r="L1090" s="3"/>
      <c r="M1090" s="3"/>
      <c r="N1090" s="2"/>
      <c r="O1090" s="2"/>
      <c r="P1090" s="2"/>
    </row>
    <row r="1091" spans="1:16" s="224" customFormat="1">
      <c r="A1091" s="215"/>
      <c r="B1091" s="215"/>
      <c r="C1091" s="215"/>
      <c r="D1091" s="2"/>
      <c r="E1091" s="3"/>
      <c r="F1091" s="2"/>
      <c r="G1091" s="5"/>
      <c r="H1091" s="216"/>
      <c r="I1091" s="2"/>
      <c r="J1091" s="2"/>
      <c r="K1091" s="3"/>
      <c r="L1091" s="3"/>
      <c r="M1091" s="3"/>
      <c r="N1091" s="2"/>
      <c r="O1091" s="2"/>
      <c r="P1091" s="2"/>
    </row>
    <row r="1092" spans="1:16" s="224" customFormat="1">
      <c r="A1092" s="215"/>
      <c r="B1092" s="215"/>
      <c r="C1092" s="215"/>
      <c r="D1092" s="2"/>
      <c r="E1092" s="3"/>
      <c r="F1092" s="2"/>
      <c r="G1092" s="5"/>
      <c r="H1092" s="216"/>
      <c r="I1092" s="2"/>
      <c r="J1092" s="2"/>
      <c r="K1092" s="3"/>
      <c r="L1092" s="3"/>
      <c r="M1092" s="3"/>
      <c r="N1092" s="2"/>
      <c r="O1092" s="2"/>
      <c r="P1092" s="2"/>
    </row>
    <row r="1093" spans="1:16" s="224" customFormat="1">
      <c r="A1093" s="215"/>
      <c r="B1093" s="215"/>
      <c r="C1093" s="215"/>
      <c r="D1093" s="2"/>
      <c r="E1093" s="3"/>
      <c r="F1093" s="2"/>
      <c r="G1093" s="5"/>
      <c r="H1093" s="216"/>
      <c r="I1093" s="2"/>
      <c r="J1093" s="2"/>
      <c r="K1093" s="3"/>
      <c r="L1093" s="3"/>
      <c r="M1093" s="3"/>
      <c r="N1093" s="2"/>
      <c r="O1093" s="2"/>
      <c r="P1093" s="2"/>
    </row>
    <row r="1094" spans="1:16" s="224" customFormat="1">
      <c r="A1094" s="215"/>
      <c r="B1094" s="215"/>
      <c r="C1094" s="215"/>
      <c r="D1094" s="2"/>
      <c r="E1094" s="3"/>
      <c r="F1094" s="2"/>
      <c r="G1094" s="5"/>
      <c r="H1094" s="216"/>
      <c r="I1094" s="2"/>
      <c r="J1094" s="2"/>
      <c r="K1094" s="3"/>
      <c r="L1094" s="3"/>
      <c r="M1094" s="3"/>
      <c r="N1094" s="2"/>
      <c r="O1094" s="2"/>
      <c r="P1094" s="2"/>
    </row>
    <row r="1095" spans="1:16" s="224" customFormat="1">
      <c r="A1095" s="215"/>
      <c r="B1095" s="215"/>
      <c r="C1095" s="215"/>
      <c r="D1095" s="2"/>
      <c r="E1095" s="3"/>
      <c r="F1095" s="2"/>
      <c r="G1095" s="5"/>
      <c r="H1095" s="216"/>
      <c r="I1095" s="2"/>
      <c r="J1095" s="2"/>
      <c r="K1095" s="3"/>
      <c r="L1095" s="3"/>
      <c r="M1095" s="3"/>
      <c r="N1095" s="2"/>
      <c r="O1095" s="2"/>
      <c r="P1095" s="2"/>
    </row>
    <row r="1096" spans="1:16" s="224" customFormat="1">
      <c r="A1096" s="215"/>
      <c r="B1096" s="215"/>
      <c r="C1096" s="215"/>
      <c r="D1096" s="2"/>
      <c r="E1096" s="3"/>
      <c r="F1096" s="2"/>
      <c r="G1096" s="5"/>
      <c r="H1096" s="216"/>
      <c r="I1096" s="2"/>
      <c r="J1096" s="2"/>
      <c r="K1096" s="3"/>
      <c r="L1096" s="3"/>
      <c r="M1096" s="3"/>
      <c r="N1096" s="2"/>
      <c r="O1096" s="2"/>
      <c r="P1096" s="2"/>
    </row>
    <row r="1097" spans="1:16" s="224" customFormat="1">
      <c r="A1097" s="215"/>
      <c r="B1097" s="215"/>
      <c r="C1097" s="215"/>
      <c r="D1097" s="2"/>
      <c r="E1097" s="3"/>
      <c r="F1097" s="2"/>
      <c r="G1097" s="5"/>
      <c r="H1097" s="216"/>
      <c r="I1097" s="2"/>
      <c r="J1097" s="2"/>
      <c r="K1097" s="3"/>
      <c r="L1097" s="3"/>
      <c r="M1097" s="3"/>
      <c r="N1097" s="2"/>
      <c r="O1097" s="2"/>
      <c r="P1097" s="2"/>
    </row>
    <row r="1098" spans="1:16" s="224" customFormat="1">
      <c r="A1098" s="215"/>
      <c r="B1098" s="215"/>
      <c r="C1098" s="215"/>
      <c r="D1098" s="2"/>
      <c r="E1098" s="3"/>
      <c r="F1098" s="2"/>
      <c r="G1098" s="5"/>
      <c r="H1098" s="216"/>
      <c r="I1098" s="2"/>
      <c r="J1098" s="2"/>
      <c r="K1098" s="3"/>
      <c r="L1098" s="3"/>
      <c r="M1098" s="3"/>
      <c r="N1098" s="2"/>
      <c r="O1098" s="2"/>
      <c r="P1098" s="2"/>
    </row>
    <row r="1099" spans="1:16" s="224" customFormat="1">
      <c r="A1099" s="215"/>
      <c r="B1099" s="215"/>
      <c r="C1099" s="215"/>
      <c r="D1099" s="2"/>
      <c r="E1099" s="3"/>
      <c r="F1099" s="2"/>
      <c r="G1099" s="5"/>
      <c r="H1099" s="216"/>
      <c r="I1099" s="2"/>
      <c r="J1099" s="2"/>
      <c r="K1099" s="3"/>
      <c r="L1099" s="3"/>
      <c r="M1099" s="3"/>
      <c r="N1099" s="2"/>
      <c r="O1099" s="2"/>
      <c r="P1099" s="2"/>
    </row>
    <row r="1100" spans="1:16" s="224" customFormat="1">
      <c r="A1100" s="215"/>
      <c r="B1100" s="215"/>
      <c r="C1100" s="215"/>
      <c r="D1100" s="2"/>
      <c r="E1100" s="3"/>
      <c r="F1100" s="2"/>
      <c r="G1100" s="5"/>
      <c r="H1100" s="216"/>
      <c r="I1100" s="2"/>
      <c r="J1100" s="2"/>
      <c r="K1100" s="3"/>
      <c r="L1100" s="3"/>
      <c r="M1100" s="3"/>
      <c r="N1100" s="2"/>
      <c r="O1100" s="2"/>
      <c r="P1100" s="2"/>
    </row>
    <row r="1101" spans="1:16" s="224" customFormat="1">
      <c r="A1101" s="215"/>
      <c r="B1101" s="215"/>
      <c r="C1101" s="215"/>
      <c r="D1101" s="2"/>
      <c r="E1101" s="3"/>
      <c r="F1101" s="2"/>
      <c r="G1101" s="5"/>
      <c r="H1101" s="216"/>
      <c r="I1101" s="2"/>
      <c r="J1101" s="2"/>
      <c r="K1101" s="3"/>
      <c r="L1101" s="3"/>
      <c r="M1101" s="3"/>
      <c r="N1101" s="2"/>
      <c r="O1101" s="2"/>
      <c r="P1101" s="2"/>
    </row>
    <row r="1102" spans="1:16" s="224" customFormat="1">
      <c r="A1102" s="215"/>
      <c r="B1102" s="215"/>
      <c r="C1102" s="215"/>
      <c r="D1102" s="2"/>
      <c r="E1102" s="3"/>
      <c r="F1102" s="2"/>
      <c r="G1102" s="5"/>
      <c r="H1102" s="216"/>
      <c r="I1102" s="2"/>
      <c r="J1102" s="2"/>
      <c r="K1102" s="3"/>
      <c r="L1102" s="3"/>
      <c r="M1102" s="3"/>
      <c r="N1102" s="2"/>
      <c r="O1102" s="2"/>
      <c r="P1102" s="2"/>
    </row>
    <row r="1103" spans="1:16" s="224" customFormat="1">
      <c r="A1103" s="215"/>
      <c r="B1103" s="215"/>
      <c r="C1103" s="215"/>
      <c r="D1103" s="2"/>
      <c r="E1103" s="3"/>
      <c r="F1103" s="2"/>
      <c r="G1103" s="5"/>
      <c r="H1103" s="216"/>
      <c r="I1103" s="2"/>
      <c r="J1103" s="2"/>
      <c r="K1103" s="3"/>
      <c r="L1103" s="3"/>
      <c r="M1103" s="3"/>
      <c r="N1103" s="2"/>
      <c r="O1103" s="2"/>
      <c r="P1103" s="2"/>
    </row>
    <row r="1104" spans="1:16" s="224" customFormat="1">
      <c r="A1104" s="215"/>
      <c r="B1104" s="215"/>
      <c r="C1104" s="215"/>
      <c r="D1104" s="2"/>
      <c r="E1104" s="3"/>
      <c r="F1104" s="2"/>
      <c r="G1104" s="5"/>
      <c r="H1104" s="216"/>
      <c r="I1104" s="2"/>
      <c r="J1104" s="2"/>
      <c r="K1104" s="3"/>
      <c r="L1104" s="3"/>
      <c r="M1104" s="3"/>
      <c r="N1104" s="2"/>
      <c r="O1104" s="2"/>
      <c r="P1104" s="2"/>
    </row>
    <row r="1105" spans="1:16" s="224" customFormat="1">
      <c r="A1105" s="215"/>
      <c r="B1105" s="215"/>
      <c r="C1105" s="215"/>
      <c r="D1105" s="2"/>
      <c r="E1105" s="3"/>
      <c r="F1105" s="2"/>
      <c r="G1105" s="5"/>
      <c r="H1105" s="216"/>
      <c r="I1105" s="2"/>
      <c r="J1105" s="2"/>
      <c r="K1105" s="3"/>
      <c r="L1105" s="3"/>
      <c r="M1105" s="3"/>
      <c r="N1105" s="2"/>
      <c r="O1105" s="2"/>
      <c r="P1105" s="2"/>
    </row>
    <row r="1106" spans="1:16" s="224" customFormat="1">
      <c r="A1106" s="215"/>
      <c r="B1106" s="215"/>
      <c r="C1106" s="215"/>
      <c r="D1106" s="2"/>
      <c r="E1106" s="3"/>
      <c r="F1106" s="2"/>
      <c r="G1106" s="5"/>
      <c r="H1106" s="216"/>
      <c r="I1106" s="2"/>
      <c r="J1106" s="2"/>
      <c r="K1106" s="3"/>
      <c r="L1106" s="3"/>
      <c r="M1106" s="3"/>
      <c r="N1106" s="2"/>
      <c r="O1106" s="2"/>
      <c r="P1106" s="2"/>
    </row>
    <row r="1107" spans="1:16" s="224" customFormat="1">
      <c r="A1107" s="215"/>
      <c r="B1107" s="215"/>
      <c r="C1107" s="215"/>
      <c r="D1107" s="2"/>
      <c r="E1107" s="3"/>
      <c r="F1107" s="2"/>
      <c r="G1107" s="5"/>
      <c r="H1107" s="216"/>
      <c r="I1107" s="2"/>
      <c r="J1107" s="2"/>
      <c r="K1107" s="3"/>
      <c r="L1107" s="3"/>
      <c r="M1107" s="3"/>
      <c r="N1107" s="2"/>
      <c r="O1107" s="2"/>
      <c r="P1107" s="2"/>
    </row>
    <row r="1108" spans="1:16" s="224" customFormat="1">
      <c r="A1108" s="215"/>
      <c r="B1108" s="215"/>
      <c r="C1108" s="215"/>
      <c r="D1108" s="2"/>
      <c r="E1108" s="3"/>
      <c r="F1108" s="2"/>
      <c r="G1108" s="5"/>
      <c r="H1108" s="216"/>
      <c r="I1108" s="2"/>
      <c r="J1108" s="2"/>
      <c r="K1108" s="3"/>
      <c r="L1108" s="3"/>
      <c r="M1108" s="3"/>
      <c r="N1108" s="2"/>
      <c r="O1108" s="2"/>
      <c r="P1108" s="2"/>
    </row>
    <row r="1109" spans="1:16" s="224" customFormat="1">
      <c r="A1109" s="215"/>
      <c r="B1109" s="215"/>
      <c r="C1109" s="215"/>
      <c r="D1109" s="2"/>
      <c r="E1109" s="3"/>
      <c r="F1109" s="2"/>
      <c r="G1109" s="5"/>
      <c r="H1109" s="216"/>
      <c r="I1109" s="2"/>
      <c r="J1109" s="2"/>
      <c r="K1109" s="3"/>
      <c r="L1109" s="3"/>
      <c r="M1109" s="3"/>
      <c r="N1109" s="2"/>
      <c r="O1109" s="2"/>
      <c r="P1109" s="2"/>
    </row>
    <row r="1110" spans="1:16" s="224" customFormat="1">
      <c r="A1110" s="215"/>
      <c r="B1110" s="215"/>
      <c r="C1110" s="215"/>
      <c r="D1110" s="2"/>
      <c r="E1110" s="3"/>
      <c r="F1110" s="2"/>
      <c r="G1110" s="5"/>
      <c r="H1110" s="216"/>
      <c r="I1110" s="2"/>
      <c r="J1110" s="2"/>
      <c r="K1110" s="3"/>
      <c r="L1110" s="3"/>
      <c r="M1110" s="3"/>
      <c r="N1110" s="2"/>
      <c r="O1110" s="2"/>
      <c r="P1110" s="2"/>
    </row>
    <row r="1111" spans="1:16" s="224" customFormat="1">
      <c r="A1111" s="215"/>
      <c r="B1111" s="215"/>
      <c r="C1111" s="215"/>
      <c r="D1111" s="2"/>
      <c r="E1111" s="3"/>
      <c r="F1111" s="2"/>
      <c r="G1111" s="5"/>
      <c r="H1111" s="216"/>
      <c r="I1111" s="2"/>
      <c r="J1111" s="2"/>
      <c r="K1111" s="3"/>
      <c r="L1111" s="3"/>
      <c r="M1111" s="3"/>
      <c r="N1111" s="2"/>
      <c r="O1111" s="2"/>
      <c r="P1111" s="2"/>
    </row>
    <row r="1112" spans="1:16" s="224" customFormat="1">
      <c r="A1112" s="215"/>
      <c r="B1112" s="215"/>
      <c r="C1112" s="215"/>
      <c r="D1112" s="2"/>
      <c r="E1112" s="3"/>
      <c r="F1112" s="2"/>
      <c r="G1112" s="5"/>
      <c r="H1112" s="216"/>
      <c r="I1112" s="2"/>
      <c r="J1112" s="2"/>
      <c r="K1112" s="3"/>
      <c r="L1112" s="3"/>
      <c r="M1112" s="3"/>
      <c r="N1112" s="2"/>
      <c r="O1112" s="2"/>
      <c r="P1112" s="2"/>
    </row>
    <row r="1113" spans="1:16" s="224" customFormat="1">
      <c r="A1113" s="215"/>
      <c r="B1113" s="215"/>
      <c r="C1113" s="215"/>
      <c r="D1113" s="2"/>
      <c r="E1113" s="3"/>
      <c r="F1113" s="2"/>
      <c r="G1113" s="5"/>
      <c r="H1113" s="216"/>
      <c r="I1113" s="2"/>
      <c r="J1113" s="2"/>
      <c r="K1113" s="3"/>
      <c r="L1113" s="3"/>
      <c r="M1113" s="3"/>
      <c r="N1113" s="2"/>
      <c r="O1113" s="2"/>
      <c r="P1113" s="2"/>
    </row>
    <row r="1114" spans="1:16" s="224" customFormat="1">
      <c r="A1114" s="215"/>
      <c r="B1114" s="215"/>
      <c r="C1114" s="215"/>
      <c r="D1114" s="2"/>
      <c r="E1114" s="3"/>
      <c r="F1114" s="2"/>
      <c r="G1114" s="5"/>
      <c r="H1114" s="216"/>
      <c r="I1114" s="2"/>
      <c r="J1114" s="2"/>
      <c r="K1114" s="3"/>
      <c r="L1114" s="3"/>
      <c r="M1114" s="3"/>
      <c r="N1114" s="2"/>
      <c r="O1114" s="2"/>
      <c r="P1114" s="2"/>
    </row>
    <row r="1115" spans="1:16" s="224" customFormat="1">
      <c r="A1115" s="215"/>
      <c r="B1115" s="215"/>
      <c r="C1115" s="215"/>
      <c r="D1115" s="2"/>
      <c r="E1115" s="3"/>
      <c r="F1115" s="2"/>
      <c r="G1115" s="5"/>
      <c r="H1115" s="216"/>
      <c r="I1115" s="2"/>
      <c r="J1115" s="2"/>
      <c r="K1115" s="3"/>
      <c r="L1115" s="3"/>
      <c r="M1115" s="3"/>
      <c r="N1115" s="2"/>
      <c r="O1115" s="2"/>
      <c r="P1115" s="2"/>
    </row>
    <row r="1116" spans="1:16" s="224" customFormat="1">
      <c r="A1116" s="215"/>
      <c r="B1116" s="215"/>
      <c r="C1116" s="215"/>
      <c r="D1116" s="2"/>
      <c r="E1116" s="3"/>
      <c r="F1116" s="2"/>
      <c r="G1116" s="5"/>
      <c r="H1116" s="216"/>
      <c r="I1116" s="2"/>
      <c r="J1116" s="2"/>
      <c r="K1116" s="3"/>
      <c r="L1116" s="3"/>
      <c r="M1116" s="3"/>
      <c r="N1116" s="2"/>
      <c r="O1116" s="2"/>
      <c r="P1116" s="2"/>
    </row>
    <row r="1117" spans="1:16" s="224" customFormat="1">
      <c r="A1117" s="215"/>
      <c r="B1117" s="215"/>
      <c r="C1117" s="215"/>
      <c r="D1117" s="2"/>
      <c r="E1117" s="3"/>
      <c r="F1117" s="2"/>
      <c r="G1117" s="5"/>
      <c r="H1117" s="216"/>
      <c r="I1117" s="2"/>
      <c r="J1117" s="2"/>
      <c r="K1117" s="3"/>
      <c r="L1117" s="3"/>
      <c r="M1117" s="3"/>
      <c r="N1117" s="2"/>
      <c r="O1117" s="2"/>
      <c r="P1117" s="2"/>
    </row>
    <row r="1118" spans="1:16" s="224" customFormat="1">
      <c r="A1118" s="215"/>
      <c r="B1118" s="215"/>
      <c r="C1118" s="215"/>
      <c r="D1118" s="2"/>
      <c r="E1118" s="3"/>
      <c r="F1118" s="2"/>
      <c r="G1118" s="5"/>
      <c r="H1118" s="216"/>
      <c r="I1118" s="2"/>
      <c r="J1118" s="2"/>
      <c r="K1118" s="3"/>
      <c r="L1118" s="3"/>
      <c r="M1118" s="3"/>
      <c r="N1118" s="2"/>
      <c r="O1118" s="2"/>
      <c r="P1118" s="2"/>
    </row>
    <row r="1119" spans="1:16" s="224" customFormat="1">
      <c r="A1119" s="215"/>
      <c r="B1119" s="215"/>
      <c r="C1119" s="215"/>
      <c r="D1119" s="2"/>
      <c r="E1119" s="3"/>
      <c r="F1119" s="2"/>
      <c r="G1119" s="5"/>
      <c r="H1119" s="216"/>
      <c r="I1119" s="2"/>
      <c r="J1119" s="2"/>
      <c r="K1119" s="3"/>
      <c r="L1119" s="3"/>
      <c r="M1119" s="3"/>
      <c r="N1119" s="2"/>
      <c r="O1119" s="2"/>
      <c r="P1119" s="2"/>
    </row>
    <row r="1120" spans="1:16" s="224" customFormat="1">
      <c r="A1120" s="215"/>
      <c r="B1120" s="215"/>
      <c r="C1120" s="215"/>
      <c r="D1120" s="2"/>
      <c r="E1120" s="3"/>
      <c r="F1120" s="2"/>
      <c r="G1120" s="5"/>
      <c r="H1120" s="216"/>
      <c r="I1120" s="2"/>
      <c r="J1120" s="2"/>
      <c r="K1120" s="3"/>
      <c r="L1120" s="3"/>
      <c r="M1120" s="3"/>
      <c r="N1120" s="2"/>
      <c r="O1120" s="2"/>
      <c r="P1120" s="2"/>
    </row>
    <row r="1121" spans="1:16" s="224" customFormat="1">
      <c r="A1121" s="215"/>
      <c r="B1121" s="215"/>
      <c r="C1121" s="215"/>
      <c r="D1121" s="2"/>
      <c r="E1121" s="3"/>
      <c r="F1121" s="2"/>
      <c r="G1121" s="5"/>
      <c r="H1121" s="216"/>
      <c r="I1121" s="2"/>
      <c r="J1121" s="2"/>
      <c r="K1121" s="3"/>
      <c r="L1121" s="3"/>
      <c r="M1121" s="3"/>
      <c r="N1121" s="2"/>
      <c r="O1121" s="2"/>
      <c r="P1121" s="2"/>
    </row>
    <row r="1122" spans="1:16" s="224" customFormat="1">
      <c r="A1122" s="215"/>
      <c r="B1122" s="215"/>
      <c r="C1122" s="215"/>
      <c r="D1122" s="2"/>
      <c r="E1122" s="3"/>
      <c r="F1122" s="2"/>
      <c r="G1122" s="5"/>
      <c r="H1122" s="216"/>
      <c r="I1122" s="2"/>
      <c r="J1122" s="2"/>
      <c r="K1122" s="3"/>
      <c r="L1122" s="3"/>
      <c r="M1122" s="3"/>
      <c r="N1122" s="2"/>
      <c r="O1122" s="2"/>
      <c r="P1122" s="2"/>
    </row>
    <row r="1123" spans="1:16" s="224" customFormat="1">
      <c r="A1123" s="215"/>
      <c r="B1123" s="215"/>
      <c r="C1123" s="215"/>
      <c r="D1123" s="2"/>
      <c r="E1123" s="3"/>
      <c r="F1123" s="2"/>
      <c r="G1123" s="5"/>
      <c r="H1123" s="216"/>
      <c r="I1123" s="2"/>
      <c r="J1123" s="2"/>
      <c r="K1123" s="3"/>
      <c r="L1123" s="3"/>
      <c r="M1123" s="3"/>
      <c r="N1123" s="2"/>
      <c r="O1123" s="2"/>
      <c r="P1123" s="2"/>
    </row>
    <row r="1124" spans="1:16" s="224" customFormat="1">
      <c r="A1124" s="215"/>
      <c r="B1124" s="215"/>
      <c r="C1124" s="215"/>
      <c r="D1124" s="2"/>
      <c r="E1124" s="3"/>
      <c r="F1124" s="2"/>
      <c r="G1124" s="5"/>
      <c r="H1124" s="216"/>
      <c r="I1124" s="2"/>
      <c r="J1124" s="2"/>
      <c r="K1124" s="3"/>
      <c r="L1124" s="3"/>
      <c r="M1124" s="3"/>
      <c r="N1124" s="2"/>
      <c r="O1124" s="2"/>
      <c r="P1124" s="2"/>
    </row>
    <row r="1125" spans="1:16" s="224" customFormat="1">
      <c r="A1125" s="215"/>
      <c r="B1125" s="215"/>
      <c r="C1125" s="215"/>
      <c r="D1125" s="2"/>
      <c r="E1125" s="3"/>
      <c r="F1125" s="2"/>
      <c r="G1125" s="5"/>
      <c r="H1125" s="216"/>
      <c r="I1125" s="2"/>
      <c r="J1125" s="2"/>
      <c r="K1125" s="3"/>
      <c r="L1125" s="3"/>
      <c r="M1125" s="3"/>
      <c r="N1125" s="2"/>
      <c r="O1125" s="2"/>
      <c r="P1125" s="2"/>
    </row>
    <row r="1126" spans="1:16" s="224" customFormat="1">
      <c r="A1126" s="215"/>
      <c r="B1126" s="215"/>
      <c r="C1126" s="215"/>
      <c r="D1126" s="2"/>
      <c r="E1126" s="3"/>
      <c r="F1126" s="2"/>
      <c r="G1126" s="5"/>
      <c r="H1126" s="216"/>
      <c r="I1126" s="2"/>
      <c r="J1126" s="2"/>
      <c r="K1126" s="3"/>
      <c r="L1126" s="3"/>
      <c r="M1126" s="3"/>
      <c r="N1126" s="2"/>
      <c r="O1126" s="2"/>
      <c r="P1126" s="2"/>
    </row>
    <row r="1127" spans="1:16" s="224" customFormat="1">
      <c r="A1127" s="215"/>
      <c r="B1127" s="215"/>
      <c r="C1127" s="215"/>
      <c r="D1127" s="2"/>
      <c r="E1127" s="3"/>
      <c r="F1127" s="2"/>
      <c r="G1127" s="5"/>
      <c r="H1127" s="216"/>
      <c r="I1127" s="2"/>
      <c r="J1127" s="2"/>
      <c r="K1127" s="3"/>
      <c r="L1127" s="3"/>
      <c r="M1127" s="3"/>
      <c r="N1127" s="2"/>
      <c r="O1127" s="2"/>
      <c r="P1127" s="2"/>
    </row>
    <row r="1128" spans="1:16" s="224" customFormat="1">
      <c r="A1128" s="215"/>
      <c r="B1128" s="215"/>
      <c r="C1128" s="215"/>
      <c r="D1128" s="2"/>
      <c r="E1128" s="3"/>
      <c r="F1128" s="2"/>
      <c r="G1128" s="5"/>
      <c r="H1128" s="216"/>
      <c r="I1128" s="2"/>
      <c r="J1128" s="2"/>
      <c r="K1128" s="3"/>
      <c r="L1128" s="3"/>
      <c r="M1128" s="3"/>
      <c r="N1128" s="2"/>
      <c r="O1128" s="2"/>
      <c r="P1128" s="2"/>
    </row>
    <row r="1129" spans="1:16" s="224" customFormat="1">
      <c r="A1129" s="215"/>
      <c r="B1129" s="215"/>
      <c r="C1129" s="215"/>
      <c r="D1129" s="2"/>
      <c r="E1129" s="3"/>
      <c r="F1129" s="2"/>
      <c r="G1129" s="5"/>
      <c r="H1129" s="216"/>
      <c r="I1129" s="2"/>
      <c r="J1129" s="2"/>
      <c r="K1129" s="3"/>
      <c r="L1129" s="3"/>
      <c r="M1129" s="3"/>
      <c r="N1129" s="2"/>
      <c r="O1129" s="2"/>
      <c r="P1129" s="2"/>
    </row>
    <row r="1130" spans="1:16" s="224" customFormat="1">
      <c r="A1130" s="215"/>
      <c r="B1130" s="215"/>
      <c r="C1130" s="215"/>
      <c r="D1130" s="2"/>
      <c r="E1130" s="3"/>
      <c r="F1130" s="2"/>
      <c r="G1130" s="5"/>
      <c r="H1130" s="216"/>
      <c r="I1130" s="2"/>
      <c r="J1130" s="2"/>
      <c r="K1130" s="3"/>
      <c r="L1130" s="3"/>
      <c r="M1130" s="3"/>
      <c r="N1130" s="2"/>
      <c r="O1130" s="2"/>
      <c r="P1130" s="2"/>
    </row>
    <row r="1131" spans="1:16" s="224" customFormat="1">
      <c r="A1131" s="215"/>
      <c r="B1131" s="215"/>
      <c r="C1131" s="215"/>
      <c r="D1131" s="2"/>
      <c r="E1131" s="3"/>
      <c r="F1131" s="2"/>
      <c r="G1131" s="5"/>
      <c r="H1131" s="216"/>
      <c r="I1131" s="2"/>
      <c r="J1131" s="2"/>
      <c r="K1131" s="3"/>
      <c r="L1131" s="3"/>
      <c r="M1131" s="3"/>
      <c r="N1131" s="2"/>
      <c r="O1131" s="2"/>
      <c r="P1131" s="2"/>
    </row>
    <row r="1132" spans="1:16" s="224" customFormat="1">
      <c r="A1132" s="215"/>
      <c r="B1132" s="215"/>
      <c r="C1132" s="215"/>
      <c r="D1132" s="2"/>
      <c r="E1132" s="3"/>
      <c r="F1132" s="2"/>
      <c r="G1132" s="5"/>
      <c r="H1132" s="216"/>
      <c r="I1132" s="2"/>
      <c r="J1132" s="2"/>
      <c r="K1132" s="3"/>
      <c r="L1132" s="3"/>
      <c r="M1132" s="3"/>
      <c r="N1132" s="2"/>
      <c r="O1132" s="2"/>
      <c r="P1132" s="2"/>
    </row>
    <row r="1133" spans="1:16" s="224" customFormat="1">
      <c r="A1133" s="215"/>
      <c r="B1133" s="215"/>
      <c r="C1133" s="215"/>
      <c r="D1133" s="2"/>
      <c r="E1133" s="3"/>
      <c r="F1133" s="2"/>
      <c r="G1133" s="5"/>
      <c r="H1133" s="216"/>
      <c r="I1133" s="2"/>
      <c r="J1133" s="2"/>
      <c r="K1133" s="3"/>
      <c r="L1133" s="3"/>
      <c r="M1133" s="3"/>
      <c r="N1133" s="2"/>
      <c r="O1133" s="2"/>
      <c r="P1133" s="2"/>
    </row>
    <row r="1134" spans="1:16" s="224" customFormat="1">
      <c r="A1134" s="215"/>
      <c r="B1134" s="215"/>
      <c r="C1134" s="215"/>
      <c r="D1134" s="2"/>
      <c r="E1134" s="3"/>
      <c r="F1134" s="2"/>
      <c r="G1134" s="5"/>
      <c r="H1134" s="216"/>
      <c r="I1134" s="2"/>
      <c r="J1134" s="2"/>
      <c r="K1134" s="3"/>
      <c r="L1134" s="3"/>
      <c r="M1134" s="3"/>
      <c r="N1134" s="2"/>
      <c r="O1134" s="2"/>
      <c r="P1134" s="2"/>
    </row>
    <row r="1135" spans="1:16" s="224" customFormat="1">
      <c r="A1135" s="215"/>
      <c r="B1135" s="215"/>
      <c r="C1135" s="215"/>
      <c r="D1135" s="2"/>
      <c r="E1135" s="3"/>
      <c r="F1135" s="2"/>
      <c r="G1135" s="5"/>
      <c r="H1135" s="216"/>
      <c r="I1135" s="2"/>
      <c r="J1135" s="2"/>
      <c r="K1135" s="3"/>
      <c r="L1135" s="3"/>
      <c r="M1135" s="3"/>
      <c r="N1135" s="2"/>
      <c r="O1135" s="2"/>
      <c r="P1135" s="2"/>
    </row>
    <row r="1136" spans="1:16" s="224" customFormat="1">
      <c r="A1136" s="215"/>
      <c r="B1136" s="215"/>
      <c r="C1136" s="215"/>
      <c r="D1136" s="2"/>
      <c r="E1136" s="3"/>
      <c r="F1136" s="2"/>
      <c r="G1136" s="5"/>
      <c r="H1136" s="216"/>
      <c r="I1136" s="2"/>
      <c r="J1136" s="2"/>
      <c r="K1136" s="3"/>
      <c r="L1136" s="3"/>
      <c r="M1136" s="3"/>
      <c r="N1136" s="2"/>
      <c r="O1136" s="2"/>
      <c r="P1136" s="2"/>
    </row>
    <row r="1137" spans="1:16" s="224" customFormat="1">
      <c r="A1137" s="215"/>
      <c r="B1137" s="215"/>
      <c r="C1137" s="215"/>
      <c r="D1137" s="2"/>
      <c r="E1137" s="3"/>
      <c r="F1137" s="2"/>
      <c r="G1137" s="5"/>
      <c r="H1137" s="216"/>
      <c r="I1137" s="2"/>
      <c r="J1137" s="2"/>
      <c r="K1137" s="3"/>
      <c r="L1137" s="3"/>
      <c r="M1137" s="3"/>
      <c r="N1137" s="2"/>
      <c r="O1137" s="2"/>
      <c r="P1137" s="2"/>
    </row>
    <row r="1138" spans="1:16" s="224" customFormat="1">
      <c r="A1138" s="215"/>
      <c r="B1138" s="215"/>
      <c r="C1138" s="215"/>
      <c r="D1138" s="2"/>
      <c r="E1138" s="3"/>
      <c r="F1138" s="2"/>
      <c r="G1138" s="5"/>
      <c r="H1138" s="216"/>
      <c r="I1138" s="2"/>
      <c r="J1138" s="2"/>
      <c r="K1138" s="3"/>
      <c r="L1138" s="3"/>
      <c r="M1138" s="3"/>
      <c r="N1138" s="2"/>
      <c r="O1138" s="2"/>
      <c r="P1138" s="2"/>
    </row>
    <row r="1139" spans="1:16" s="224" customFormat="1">
      <c r="A1139" s="215"/>
      <c r="B1139" s="215"/>
      <c r="C1139" s="215"/>
      <c r="D1139" s="2"/>
      <c r="E1139" s="3"/>
      <c r="F1139" s="2"/>
      <c r="G1139" s="5"/>
      <c r="H1139" s="216"/>
      <c r="I1139" s="2"/>
      <c r="J1139" s="2"/>
      <c r="K1139" s="3"/>
      <c r="L1139" s="3"/>
      <c r="M1139" s="3"/>
      <c r="N1139" s="2"/>
      <c r="O1139" s="2"/>
      <c r="P1139" s="2"/>
    </row>
    <row r="1140" spans="1:16" s="224" customFormat="1">
      <c r="A1140" s="215"/>
      <c r="B1140" s="215"/>
      <c r="C1140" s="215"/>
      <c r="D1140" s="2"/>
      <c r="E1140" s="3"/>
      <c r="F1140" s="2"/>
      <c r="G1140" s="5"/>
      <c r="H1140" s="216"/>
      <c r="I1140" s="2"/>
      <c r="J1140" s="2"/>
      <c r="K1140" s="3"/>
      <c r="L1140" s="3"/>
      <c r="M1140" s="3"/>
      <c r="N1140" s="2"/>
      <c r="O1140" s="2"/>
      <c r="P1140" s="2"/>
    </row>
    <row r="1141" spans="1:16" s="224" customFormat="1">
      <c r="A1141" s="215"/>
      <c r="B1141" s="215"/>
      <c r="C1141" s="215"/>
      <c r="D1141" s="2"/>
      <c r="E1141" s="3"/>
      <c r="F1141" s="2"/>
      <c r="G1141" s="5"/>
      <c r="H1141" s="216"/>
      <c r="I1141" s="2"/>
      <c r="J1141" s="2"/>
      <c r="K1141" s="3"/>
      <c r="L1141" s="3"/>
      <c r="M1141" s="3"/>
      <c r="N1141" s="2"/>
      <c r="O1141" s="2"/>
      <c r="P1141" s="2"/>
    </row>
    <row r="1142" spans="1:16" s="224" customFormat="1">
      <c r="A1142" s="215"/>
      <c r="B1142" s="215"/>
      <c r="C1142" s="215"/>
      <c r="D1142" s="2"/>
      <c r="E1142" s="3"/>
      <c r="F1142" s="2"/>
      <c r="G1142" s="5"/>
      <c r="H1142" s="216"/>
      <c r="I1142" s="2"/>
      <c r="J1142" s="2"/>
      <c r="K1142" s="3"/>
      <c r="L1142" s="3"/>
      <c r="M1142" s="3"/>
      <c r="N1142" s="2"/>
      <c r="O1142" s="2"/>
      <c r="P1142" s="2"/>
    </row>
    <row r="1143" spans="1:16" s="224" customFormat="1">
      <c r="A1143" s="215"/>
      <c r="B1143" s="215"/>
      <c r="C1143" s="215"/>
      <c r="D1143" s="2"/>
      <c r="E1143" s="3"/>
      <c r="F1143" s="2"/>
      <c r="G1143" s="5"/>
      <c r="H1143" s="216"/>
      <c r="I1143" s="2"/>
      <c r="J1143" s="2"/>
      <c r="K1143" s="3"/>
      <c r="L1143" s="3"/>
      <c r="M1143" s="3"/>
      <c r="N1143" s="2"/>
      <c r="O1143" s="2"/>
      <c r="P1143" s="2"/>
    </row>
    <row r="1144" spans="1:16" s="224" customFormat="1">
      <c r="A1144" s="215"/>
      <c r="B1144" s="215"/>
      <c r="C1144" s="215"/>
      <c r="D1144" s="2"/>
      <c r="E1144" s="3"/>
      <c r="F1144" s="2"/>
      <c r="G1144" s="5"/>
      <c r="H1144" s="216"/>
      <c r="I1144" s="2"/>
      <c r="J1144" s="2"/>
      <c r="K1144" s="3"/>
      <c r="L1144" s="3"/>
      <c r="M1144" s="3"/>
      <c r="N1144" s="2"/>
      <c r="O1144" s="2"/>
      <c r="P1144" s="2"/>
    </row>
    <row r="1145" spans="1:16" s="224" customFormat="1">
      <c r="A1145" s="215"/>
      <c r="B1145" s="215"/>
      <c r="C1145" s="215"/>
      <c r="D1145" s="2"/>
      <c r="E1145" s="3"/>
      <c r="F1145" s="2"/>
      <c r="G1145" s="5"/>
      <c r="H1145" s="216"/>
      <c r="I1145" s="2"/>
      <c r="J1145" s="2"/>
      <c r="K1145" s="3"/>
      <c r="L1145" s="3"/>
      <c r="M1145" s="3"/>
      <c r="N1145" s="2"/>
      <c r="O1145" s="2"/>
      <c r="P1145" s="2"/>
    </row>
    <row r="1146" spans="1:16" s="224" customFormat="1">
      <c r="A1146" s="215"/>
      <c r="B1146" s="215"/>
      <c r="C1146" s="215"/>
      <c r="D1146" s="2"/>
      <c r="E1146" s="3"/>
      <c r="F1146" s="2"/>
      <c r="G1146" s="5"/>
      <c r="H1146" s="216"/>
      <c r="I1146" s="2"/>
      <c r="J1146" s="2"/>
      <c r="K1146" s="3"/>
      <c r="L1146" s="3"/>
      <c r="M1146" s="3"/>
      <c r="N1146" s="2"/>
      <c r="O1146" s="2"/>
      <c r="P1146" s="2"/>
    </row>
    <row r="1147" spans="1:16" s="224" customFormat="1">
      <c r="A1147" s="215"/>
      <c r="B1147" s="215"/>
      <c r="C1147" s="215"/>
      <c r="D1147" s="2"/>
      <c r="E1147" s="3"/>
      <c r="F1147" s="2"/>
      <c r="G1147" s="5"/>
      <c r="H1147" s="216"/>
      <c r="I1147" s="2"/>
      <c r="J1147" s="2"/>
      <c r="K1147" s="3"/>
      <c r="L1147" s="3"/>
      <c r="M1147" s="3"/>
      <c r="N1147" s="2"/>
      <c r="O1147" s="2"/>
      <c r="P1147" s="2"/>
    </row>
    <row r="1148" spans="1:16" s="224" customFormat="1">
      <c r="A1148" s="215"/>
      <c r="B1148" s="215"/>
      <c r="C1148" s="215"/>
      <c r="D1148" s="2"/>
      <c r="E1148" s="3"/>
      <c r="F1148" s="2"/>
      <c r="G1148" s="5"/>
      <c r="H1148" s="216"/>
      <c r="I1148" s="2"/>
      <c r="J1148" s="2"/>
      <c r="K1148" s="3"/>
      <c r="L1148" s="3"/>
      <c r="M1148" s="3"/>
      <c r="N1148" s="2"/>
      <c r="O1148" s="2"/>
      <c r="P1148" s="2"/>
    </row>
    <row r="1149" spans="1:16" s="224" customFormat="1">
      <c r="A1149" s="215"/>
      <c r="B1149" s="215"/>
      <c r="C1149" s="215"/>
      <c r="D1149" s="2"/>
      <c r="E1149" s="3"/>
      <c r="F1149" s="2"/>
      <c r="G1149" s="5"/>
      <c r="H1149" s="216"/>
      <c r="I1149" s="2"/>
      <c r="J1149" s="2"/>
      <c r="K1149" s="3"/>
      <c r="L1149" s="3"/>
      <c r="M1149" s="3"/>
      <c r="N1149" s="2"/>
      <c r="O1149" s="2"/>
      <c r="P1149" s="2"/>
    </row>
    <row r="1150" spans="1:16" s="224" customFormat="1">
      <c r="A1150" s="215"/>
      <c r="B1150" s="215"/>
      <c r="C1150" s="215"/>
      <c r="D1150" s="2"/>
      <c r="E1150" s="3"/>
      <c r="F1150" s="2"/>
      <c r="G1150" s="5"/>
      <c r="H1150" s="216"/>
      <c r="I1150" s="2"/>
      <c r="J1150" s="2"/>
      <c r="K1150" s="3"/>
      <c r="L1150" s="3"/>
      <c r="M1150" s="3"/>
      <c r="N1150" s="2"/>
      <c r="O1150" s="2"/>
      <c r="P1150" s="2"/>
    </row>
    <row r="1151" spans="1:16" s="224" customFormat="1">
      <c r="A1151" s="215"/>
      <c r="B1151" s="215"/>
      <c r="C1151" s="215"/>
      <c r="D1151" s="2"/>
      <c r="E1151" s="3"/>
      <c r="F1151" s="2"/>
      <c r="G1151" s="5"/>
      <c r="H1151" s="216"/>
      <c r="I1151" s="2"/>
      <c r="J1151" s="2"/>
      <c r="K1151" s="3"/>
      <c r="L1151" s="3"/>
      <c r="M1151" s="3"/>
      <c r="N1151" s="2"/>
      <c r="O1151" s="2"/>
      <c r="P1151" s="2"/>
    </row>
    <row r="1152" spans="1:16" s="224" customFormat="1">
      <c r="A1152" s="215"/>
      <c r="B1152" s="215"/>
      <c r="C1152" s="215"/>
      <c r="D1152" s="2"/>
      <c r="E1152" s="3"/>
      <c r="F1152" s="2"/>
      <c r="G1152" s="5"/>
      <c r="H1152" s="216"/>
      <c r="I1152" s="2"/>
      <c r="J1152" s="2"/>
      <c r="K1152" s="3"/>
      <c r="L1152" s="3"/>
      <c r="M1152" s="3"/>
      <c r="N1152" s="2"/>
      <c r="O1152" s="2"/>
      <c r="P1152" s="2"/>
    </row>
    <row r="1153" spans="1:16" s="224" customFormat="1">
      <c r="A1153" s="215"/>
      <c r="B1153" s="215"/>
      <c r="C1153" s="215"/>
      <c r="D1153" s="2"/>
      <c r="E1153" s="3"/>
      <c r="F1153" s="2"/>
      <c r="G1153" s="5"/>
      <c r="H1153" s="216"/>
      <c r="I1153" s="2"/>
      <c r="J1153" s="2"/>
      <c r="K1153" s="3"/>
      <c r="L1153" s="3"/>
      <c r="M1153" s="3"/>
      <c r="N1153" s="2"/>
      <c r="O1153" s="2"/>
      <c r="P1153" s="2"/>
    </row>
    <row r="1154" spans="1:16" s="224" customFormat="1">
      <c r="A1154" s="215"/>
      <c r="B1154" s="215"/>
      <c r="C1154" s="215"/>
      <c r="D1154" s="2"/>
      <c r="E1154" s="3"/>
      <c r="F1154" s="2"/>
      <c r="G1154" s="5"/>
      <c r="H1154" s="216"/>
      <c r="I1154" s="2"/>
      <c r="J1154" s="2"/>
      <c r="K1154" s="3"/>
      <c r="L1154" s="3"/>
      <c r="M1154" s="3"/>
      <c r="N1154" s="2"/>
      <c r="O1154" s="2"/>
      <c r="P1154" s="2"/>
    </row>
    <row r="1155" spans="1:16" s="224" customFormat="1">
      <c r="A1155" s="215"/>
      <c r="B1155" s="215"/>
      <c r="C1155" s="215"/>
      <c r="D1155" s="2"/>
      <c r="E1155" s="3"/>
      <c r="F1155" s="2"/>
      <c r="G1155" s="5"/>
      <c r="H1155" s="216"/>
      <c r="I1155" s="2"/>
      <c r="J1155" s="2"/>
      <c r="K1155" s="3"/>
      <c r="L1155" s="3"/>
      <c r="M1155" s="3"/>
      <c r="N1155" s="2"/>
      <c r="O1155" s="2"/>
      <c r="P1155" s="2"/>
    </row>
    <row r="1156" spans="1:16" s="224" customFormat="1">
      <c r="A1156" s="215"/>
      <c r="B1156" s="215"/>
      <c r="C1156" s="215"/>
      <c r="D1156" s="2"/>
      <c r="E1156" s="3"/>
      <c r="F1156" s="2"/>
      <c r="G1156" s="5"/>
      <c r="H1156" s="216"/>
      <c r="I1156" s="2"/>
      <c r="J1156" s="2"/>
      <c r="K1156" s="3"/>
      <c r="L1156" s="3"/>
      <c r="M1156" s="3"/>
      <c r="N1156" s="2"/>
      <c r="O1156" s="2"/>
      <c r="P1156" s="2"/>
    </row>
    <row r="1157" spans="1:16" s="224" customFormat="1">
      <c r="A1157" s="215"/>
      <c r="B1157" s="215"/>
      <c r="C1157" s="215"/>
      <c r="D1157" s="2"/>
      <c r="E1157" s="3"/>
      <c r="F1157" s="2"/>
      <c r="G1157" s="5"/>
      <c r="H1157" s="216"/>
      <c r="I1157" s="2"/>
      <c r="J1157" s="2"/>
      <c r="K1157" s="3"/>
      <c r="L1157" s="3"/>
      <c r="M1157" s="3"/>
      <c r="N1157" s="2"/>
      <c r="O1157" s="2"/>
      <c r="P1157" s="2"/>
    </row>
    <row r="1158" spans="1:16" s="224" customFormat="1">
      <c r="A1158" s="215"/>
      <c r="B1158" s="215"/>
      <c r="C1158" s="215"/>
      <c r="D1158" s="2"/>
      <c r="E1158" s="3"/>
      <c r="F1158" s="2"/>
      <c r="G1158" s="5"/>
      <c r="H1158" s="216"/>
      <c r="I1158" s="2"/>
      <c r="J1158" s="2"/>
      <c r="K1158" s="3"/>
      <c r="L1158" s="3"/>
      <c r="M1158" s="3"/>
      <c r="N1158" s="2"/>
      <c r="O1158" s="2"/>
      <c r="P1158" s="2"/>
    </row>
    <row r="1159" spans="1:16" s="224" customFormat="1">
      <c r="A1159" s="215"/>
      <c r="B1159" s="215"/>
      <c r="C1159" s="215"/>
      <c r="D1159" s="2"/>
      <c r="E1159" s="3"/>
      <c r="F1159" s="2"/>
      <c r="G1159" s="5"/>
      <c r="H1159" s="216"/>
      <c r="I1159" s="2"/>
      <c r="J1159" s="2"/>
      <c r="K1159" s="3"/>
      <c r="L1159" s="3"/>
      <c r="M1159" s="3"/>
      <c r="N1159" s="2"/>
      <c r="O1159" s="2"/>
      <c r="P1159" s="2"/>
    </row>
    <row r="1160" spans="1:16" s="224" customFormat="1">
      <c r="A1160" s="215"/>
      <c r="B1160" s="215"/>
      <c r="C1160" s="215"/>
      <c r="D1160" s="2"/>
      <c r="E1160" s="3"/>
      <c r="F1160" s="2"/>
      <c r="G1160" s="5"/>
      <c r="H1160" s="216"/>
      <c r="I1160" s="2"/>
      <c r="J1160" s="2"/>
      <c r="K1160" s="3"/>
      <c r="L1160" s="3"/>
      <c r="M1160" s="3"/>
      <c r="N1160" s="2"/>
      <c r="O1160" s="2"/>
      <c r="P1160" s="2"/>
    </row>
    <row r="1161" spans="1:16" s="224" customFormat="1">
      <c r="A1161" s="215"/>
      <c r="B1161" s="215"/>
      <c r="C1161" s="215"/>
      <c r="D1161" s="2"/>
      <c r="E1161" s="3"/>
      <c r="F1161" s="2"/>
      <c r="G1161" s="5"/>
      <c r="H1161" s="216"/>
      <c r="I1161" s="2"/>
      <c r="J1161" s="2"/>
      <c r="K1161" s="3"/>
      <c r="L1161" s="3"/>
      <c r="M1161" s="3"/>
      <c r="N1161" s="2"/>
      <c r="O1161" s="2"/>
      <c r="P1161" s="2"/>
    </row>
    <row r="1162" spans="1:16" s="224" customFormat="1">
      <c r="A1162" s="215"/>
      <c r="B1162" s="215"/>
      <c r="C1162" s="215"/>
      <c r="D1162" s="2"/>
      <c r="E1162" s="3"/>
      <c r="F1162" s="2"/>
      <c r="G1162" s="5"/>
      <c r="H1162" s="216"/>
      <c r="I1162" s="2"/>
      <c r="J1162" s="2"/>
      <c r="K1162" s="3"/>
      <c r="L1162" s="3"/>
      <c r="M1162" s="3"/>
      <c r="N1162" s="2"/>
      <c r="O1162" s="2"/>
      <c r="P1162" s="2"/>
    </row>
    <row r="1163" spans="1:16" s="224" customFormat="1">
      <c r="A1163" s="215"/>
      <c r="B1163" s="215"/>
      <c r="C1163" s="215"/>
      <c r="D1163" s="2"/>
      <c r="E1163" s="3"/>
      <c r="F1163" s="2"/>
      <c r="G1163" s="5"/>
      <c r="H1163" s="216"/>
      <c r="I1163" s="2"/>
      <c r="J1163" s="2"/>
      <c r="K1163" s="3"/>
      <c r="L1163" s="3"/>
      <c r="M1163" s="3"/>
      <c r="N1163" s="2"/>
      <c r="O1163" s="2"/>
      <c r="P1163" s="2"/>
    </row>
    <row r="1164" spans="1:16" s="224" customFormat="1">
      <c r="A1164" s="215"/>
      <c r="B1164" s="215"/>
      <c r="C1164" s="215"/>
      <c r="D1164" s="2"/>
      <c r="E1164" s="3"/>
      <c r="F1164" s="2"/>
      <c r="G1164" s="5"/>
      <c r="H1164" s="216"/>
      <c r="I1164" s="2"/>
      <c r="J1164" s="2"/>
      <c r="K1164" s="3"/>
      <c r="L1164" s="3"/>
      <c r="M1164" s="3"/>
      <c r="N1164" s="2"/>
      <c r="O1164" s="2"/>
      <c r="P1164" s="2"/>
    </row>
  </sheetData>
  <mergeCells count="426">
    <mergeCell ref="B9:B10"/>
    <mergeCell ref="D9:D10"/>
    <mergeCell ref="G9:G10"/>
    <mergeCell ref="B11:B24"/>
    <mergeCell ref="D11:D24"/>
    <mergeCell ref="G11:G24"/>
    <mergeCell ref="B55:B61"/>
    <mergeCell ref="D55:D61"/>
    <mergeCell ref="G55:G61"/>
    <mergeCell ref="B45:B53"/>
    <mergeCell ref="D45:D53"/>
    <mergeCell ref="G45:G53"/>
    <mergeCell ref="D25:D44"/>
    <mergeCell ref="G25:G44"/>
    <mergeCell ref="E15:E16"/>
    <mergeCell ref="E20:E21"/>
    <mergeCell ref="E22:E23"/>
    <mergeCell ref="E84:E85"/>
    <mergeCell ref="E87:E90"/>
    <mergeCell ref="E91:E92"/>
    <mergeCell ref="E94:E96"/>
    <mergeCell ref="E97:E98"/>
    <mergeCell ref="B66:B106"/>
    <mergeCell ref="D66:D106"/>
    <mergeCell ref="G66:G106"/>
    <mergeCell ref="E67:E68"/>
    <mergeCell ref="E69:E71"/>
    <mergeCell ref="E72:E73"/>
    <mergeCell ref="E75:E76"/>
    <mergeCell ref="E77:E78"/>
    <mergeCell ref="C62:C123"/>
    <mergeCell ref="D62:D64"/>
    <mergeCell ref="G62:G64"/>
    <mergeCell ref="E63:E64"/>
    <mergeCell ref="E79:E80"/>
    <mergeCell ref="E82:E83"/>
    <mergeCell ref="G107:G120"/>
    <mergeCell ref="E109:E112"/>
    <mergeCell ref="E113:E114"/>
    <mergeCell ref="E115:E116"/>
    <mergeCell ref="E119:E120"/>
    <mergeCell ref="D121:D123"/>
    <mergeCell ref="E121:E123"/>
    <mergeCell ref="G121:G123"/>
    <mergeCell ref="E99:E100"/>
    <mergeCell ref="E101:E103"/>
    <mergeCell ref="E104:E106"/>
    <mergeCell ref="D107:D120"/>
    <mergeCell ref="E107:E108"/>
    <mergeCell ref="D129:D137"/>
    <mergeCell ref="E129:E130"/>
    <mergeCell ref="G129:G137"/>
    <mergeCell ref="E131:E132"/>
    <mergeCell ref="E134:E135"/>
    <mergeCell ref="E136:E137"/>
    <mergeCell ref="D124:D128"/>
    <mergeCell ref="E124:E125"/>
    <mergeCell ref="G124:G128"/>
    <mergeCell ref="E126:E127"/>
    <mergeCell ref="E165:E166"/>
    <mergeCell ref="C172:C256"/>
    <mergeCell ref="D172:D180"/>
    <mergeCell ref="E172:E173"/>
    <mergeCell ref="E150:E151"/>
    <mergeCell ref="D154:D156"/>
    <mergeCell ref="G154:G156"/>
    <mergeCell ref="D158:D171"/>
    <mergeCell ref="G158:G171"/>
    <mergeCell ref="E161:E163"/>
    <mergeCell ref="D138:D153"/>
    <mergeCell ref="E138:E141"/>
    <mergeCell ref="G138:G153"/>
    <mergeCell ref="E142:E143"/>
    <mergeCell ref="E144:E145"/>
    <mergeCell ref="E146:E147"/>
    <mergeCell ref="D191:D195"/>
    <mergeCell ref="E191:E193"/>
    <mergeCell ref="G191:G195"/>
    <mergeCell ref="D196:D207"/>
    <mergeCell ref="E196:E197"/>
    <mergeCell ref="G196:G207"/>
    <mergeCell ref="E198:E199"/>
    <mergeCell ref="G172:G180"/>
    <mergeCell ref="E174:E176"/>
    <mergeCell ref="E178:E180"/>
    <mergeCell ref="D181:D190"/>
    <mergeCell ref="E181:E182"/>
    <mergeCell ref="G181:G190"/>
    <mergeCell ref="E183:E185"/>
    <mergeCell ref="E187:E190"/>
    <mergeCell ref="G208:G218"/>
    <mergeCell ref="E212:E213"/>
    <mergeCell ref="E214:E215"/>
    <mergeCell ref="E216:E218"/>
    <mergeCell ref="E206:E207"/>
    <mergeCell ref="D208:D218"/>
    <mergeCell ref="E208:E211"/>
    <mergeCell ref="E200:E201"/>
    <mergeCell ref="E202:E203"/>
    <mergeCell ref="E204:E205"/>
    <mergeCell ref="E240:E243"/>
    <mergeCell ref="E244:E245"/>
    <mergeCell ref="E246:E248"/>
    <mergeCell ref="E253:E254"/>
    <mergeCell ref="E255:E256"/>
    <mergeCell ref="E219:E220"/>
    <mergeCell ref="E221:E225"/>
    <mergeCell ref="E226:E230"/>
    <mergeCell ref="E231:E235"/>
    <mergeCell ref="E270:E271"/>
    <mergeCell ref="E272:E274"/>
    <mergeCell ref="E275:E277"/>
    <mergeCell ref="E278:E279"/>
    <mergeCell ref="E281:E282"/>
    <mergeCell ref="E283:E285"/>
    <mergeCell ref="D257:D268"/>
    <mergeCell ref="G257:G268"/>
    <mergeCell ref="E259:E261"/>
    <mergeCell ref="E262:E263"/>
    <mergeCell ref="E264:E265"/>
    <mergeCell ref="E266:E268"/>
    <mergeCell ref="E318:E320"/>
    <mergeCell ref="E322:E323"/>
    <mergeCell ref="E325:E326"/>
    <mergeCell ref="E299:E300"/>
    <mergeCell ref="E302:E306"/>
    <mergeCell ref="E309:E311"/>
    <mergeCell ref="E312:E313"/>
    <mergeCell ref="E314:E316"/>
    <mergeCell ref="E286:E287"/>
    <mergeCell ref="E289:E290"/>
    <mergeCell ref="E291:E292"/>
    <mergeCell ref="E293:E294"/>
    <mergeCell ref="E295:E296"/>
    <mergeCell ref="E297:E298"/>
    <mergeCell ref="E350:E351"/>
    <mergeCell ref="E352:E353"/>
    <mergeCell ref="E357:E359"/>
    <mergeCell ref="D360:D371"/>
    <mergeCell ref="E360:E363"/>
    <mergeCell ref="E338:E340"/>
    <mergeCell ref="E343:E345"/>
    <mergeCell ref="E346:E347"/>
    <mergeCell ref="E327:E329"/>
    <mergeCell ref="E330:E332"/>
    <mergeCell ref="E333:E334"/>
    <mergeCell ref="E335:E336"/>
    <mergeCell ref="D373:D376"/>
    <mergeCell ref="E373:E375"/>
    <mergeCell ref="G373:G376"/>
    <mergeCell ref="D377:D381"/>
    <mergeCell ref="G377:G381"/>
    <mergeCell ref="E379:E380"/>
    <mergeCell ref="G360:G371"/>
    <mergeCell ref="E364:E365"/>
    <mergeCell ref="E367:E368"/>
    <mergeCell ref="E370:E371"/>
    <mergeCell ref="G398:G399"/>
    <mergeCell ref="E400:E402"/>
    <mergeCell ref="E405:E406"/>
    <mergeCell ref="E408:E410"/>
    <mergeCell ref="E396:E397"/>
    <mergeCell ref="D398:D399"/>
    <mergeCell ref="E398:E399"/>
    <mergeCell ref="D382:D395"/>
    <mergeCell ref="E382:E386"/>
    <mergeCell ref="G382:G395"/>
    <mergeCell ref="E387:E389"/>
    <mergeCell ref="E390:E391"/>
    <mergeCell ref="E393:E394"/>
    <mergeCell ref="G413:G419"/>
    <mergeCell ref="D420:D555"/>
    <mergeCell ref="E420:E421"/>
    <mergeCell ref="G420:G555"/>
    <mergeCell ref="E422:E423"/>
    <mergeCell ref="E424:E426"/>
    <mergeCell ref="E429:E431"/>
    <mergeCell ref="E432:E433"/>
    <mergeCell ref="E411:E412"/>
    <mergeCell ref="D413:D419"/>
    <mergeCell ref="E413:E415"/>
    <mergeCell ref="E450:E451"/>
    <mergeCell ref="E453:E455"/>
    <mergeCell ref="E487:E488"/>
    <mergeCell ref="E489:E490"/>
    <mergeCell ref="E491:E492"/>
    <mergeCell ref="E493:E495"/>
    <mergeCell ref="E498:E499"/>
    <mergeCell ref="E502:E503"/>
    <mergeCell ref="E468:E469"/>
    <mergeCell ref="E470:E471"/>
    <mergeCell ref="E473:E476"/>
    <mergeCell ref="E478:E480"/>
    <mergeCell ref="E481:E482"/>
    <mergeCell ref="B454:B456"/>
    <mergeCell ref="E457:E458"/>
    <mergeCell ref="E459:E460"/>
    <mergeCell ref="E461:E462"/>
    <mergeCell ref="E464:E465"/>
    <mergeCell ref="E466:E467"/>
    <mergeCell ref="E435:E438"/>
    <mergeCell ref="E439:E440"/>
    <mergeCell ref="E441:E442"/>
    <mergeCell ref="E443:E445"/>
    <mergeCell ref="E446:E447"/>
    <mergeCell ref="E448:E449"/>
    <mergeCell ref="E483:E486"/>
    <mergeCell ref="E527:E529"/>
    <mergeCell ref="E530:E531"/>
    <mergeCell ref="E532:E535"/>
    <mergeCell ref="E536:E537"/>
    <mergeCell ref="E539:E540"/>
    <mergeCell ref="E541:E542"/>
    <mergeCell ref="E543:E544"/>
    <mergeCell ref="E545:E546"/>
    <mergeCell ref="E504:E506"/>
    <mergeCell ref="E507:E509"/>
    <mergeCell ref="E510:E511"/>
    <mergeCell ref="E512:E514"/>
    <mergeCell ref="E515:E516"/>
    <mergeCell ref="E517:E519"/>
    <mergeCell ref="E520:E523"/>
    <mergeCell ref="E524:E526"/>
    <mergeCell ref="B570:B575"/>
    <mergeCell ref="E571:E572"/>
    <mergeCell ref="E573:E575"/>
    <mergeCell ref="D576:D621"/>
    <mergeCell ref="E576:E577"/>
    <mergeCell ref="E597:E598"/>
    <mergeCell ref="E547:E548"/>
    <mergeCell ref="E550:E552"/>
    <mergeCell ref="E553:E554"/>
    <mergeCell ref="E556:E557"/>
    <mergeCell ref="E560:E562"/>
    <mergeCell ref="E563:E564"/>
    <mergeCell ref="E565:E566"/>
    <mergeCell ref="E568:E569"/>
    <mergeCell ref="E599:E601"/>
    <mergeCell ref="E602:E604"/>
    <mergeCell ref="E605:E607"/>
    <mergeCell ref="E608:E609"/>
    <mergeCell ref="E610:E612"/>
    <mergeCell ref="E613:E614"/>
    <mergeCell ref="E615:E616"/>
    <mergeCell ref="E617:E618"/>
    <mergeCell ref="E619:E621"/>
    <mergeCell ref="C622:C629"/>
    <mergeCell ref="D622:D629"/>
    <mergeCell ref="E622:E623"/>
    <mergeCell ref="D639:D640"/>
    <mergeCell ref="E639:E640"/>
    <mergeCell ref="G639:G640"/>
    <mergeCell ref="G576:G621"/>
    <mergeCell ref="E578:E579"/>
    <mergeCell ref="E580:E581"/>
    <mergeCell ref="E583:E584"/>
    <mergeCell ref="E585:E587"/>
    <mergeCell ref="E589:E590"/>
    <mergeCell ref="E591:E593"/>
    <mergeCell ref="E594:E596"/>
    <mergeCell ref="G622:G629"/>
    <mergeCell ref="E625:E626"/>
    <mergeCell ref="E628:E629"/>
    <mergeCell ref="D635:D638"/>
    <mergeCell ref="E635:E636"/>
    <mergeCell ref="G635:G638"/>
    <mergeCell ref="E637:E638"/>
    <mergeCell ref="B659:B661"/>
    <mergeCell ref="E659:E660"/>
    <mergeCell ref="D630:D633"/>
    <mergeCell ref="E630:E632"/>
    <mergeCell ref="G630:G633"/>
    <mergeCell ref="B662:B664"/>
    <mergeCell ref="E662:E664"/>
    <mergeCell ref="E645:E647"/>
    <mergeCell ref="E648:E649"/>
    <mergeCell ref="G651:G661"/>
    <mergeCell ref="E652:E653"/>
    <mergeCell ref="E654:E656"/>
    <mergeCell ref="E657:E658"/>
    <mergeCell ref="E678:E679"/>
    <mergeCell ref="D643:D650"/>
    <mergeCell ref="E643:E644"/>
    <mergeCell ref="G643:G650"/>
    <mergeCell ref="E680:E681"/>
    <mergeCell ref="E682:E683"/>
    <mergeCell ref="E672:E673"/>
    <mergeCell ref="G672:G677"/>
    <mergeCell ref="E674:E676"/>
    <mergeCell ref="G662:G664"/>
    <mergeCell ref="D663:D664"/>
    <mergeCell ref="G665:G668"/>
    <mergeCell ref="D666:D667"/>
    <mergeCell ref="E666:E667"/>
    <mergeCell ref="D713:D714"/>
    <mergeCell ref="E713:E715"/>
    <mergeCell ref="G713:G718"/>
    <mergeCell ref="E716:E718"/>
    <mergeCell ref="E706:E707"/>
    <mergeCell ref="E708:E710"/>
    <mergeCell ref="G709:G712"/>
    <mergeCell ref="E711:E712"/>
    <mergeCell ref="E685:E686"/>
    <mergeCell ref="E687:E689"/>
    <mergeCell ref="E690:E691"/>
    <mergeCell ref="E692:E693"/>
    <mergeCell ref="E694:E695"/>
    <mergeCell ref="E696:E697"/>
    <mergeCell ref="E698:E699"/>
    <mergeCell ref="E700:E701"/>
    <mergeCell ref="E727:E728"/>
    <mergeCell ref="E730:E733"/>
    <mergeCell ref="E734:E735"/>
    <mergeCell ref="E736:E737"/>
    <mergeCell ref="D719:D720"/>
    <mergeCell ref="E719:E720"/>
    <mergeCell ref="G719:G720"/>
    <mergeCell ref="D721:D722"/>
    <mergeCell ref="E721:E722"/>
    <mergeCell ref="G721:G729"/>
    <mergeCell ref="D723:D726"/>
    <mergeCell ref="E723:E726"/>
    <mergeCell ref="G740:G756"/>
    <mergeCell ref="E742:E744"/>
    <mergeCell ref="E745:E747"/>
    <mergeCell ref="E748:E749"/>
    <mergeCell ref="E751:E753"/>
    <mergeCell ref="B740:B778"/>
    <mergeCell ref="C740:C777"/>
    <mergeCell ref="D740:D756"/>
    <mergeCell ref="E740:E741"/>
    <mergeCell ref="E757:E759"/>
    <mergeCell ref="G774:G778"/>
    <mergeCell ref="E777:E778"/>
    <mergeCell ref="E781:E783"/>
    <mergeCell ref="E785:E786"/>
    <mergeCell ref="E771:E773"/>
    <mergeCell ref="D774:D778"/>
    <mergeCell ref="E774:E776"/>
    <mergeCell ref="D761:D773"/>
    <mergeCell ref="E761:E762"/>
    <mergeCell ref="G761:G773"/>
    <mergeCell ref="E763:E764"/>
    <mergeCell ref="E766:E767"/>
    <mergeCell ref="E768:E769"/>
    <mergeCell ref="E797:E798"/>
    <mergeCell ref="E800:E801"/>
    <mergeCell ref="E802:E803"/>
    <mergeCell ref="E806:E809"/>
    <mergeCell ref="E810:E811"/>
    <mergeCell ref="E813:E814"/>
    <mergeCell ref="E788:E790"/>
    <mergeCell ref="G788:G798"/>
    <mergeCell ref="E791:E792"/>
    <mergeCell ref="E794:E795"/>
    <mergeCell ref="G820:G829"/>
    <mergeCell ref="E823:E824"/>
    <mergeCell ref="E826:E827"/>
    <mergeCell ref="E828:E829"/>
    <mergeCell ref="D816:D819"/>
    <mergeCell ref="G816:G819"/>
    <mergeCell ref="E817:E819"/>
    <mergeCell ref="B820:B825"/>
    <mergeCell ref="D820:D829"/>
    <mergeCell ref="E820:E822"/>
    <mergeCell ref="D838:D842"/>
    <mergeCell ref="E838:E839"/>
    <mergeCell ref="G838:G842"/>
    <mergeCell ref="E841:E842"/>
    <mergeCell ref="B830:B837"/>
    <mergeCell ref="D830:D837"/>
    <mergeCell ref="E830:E832"/>
    <mergeCell ref="G830:G837"/>
    <mergeCell ref="E833:E834"/>
    <mergeCell ref="E835:E837"/>
    <mergeCell ref="B866:B869"/>
    <mergeCell ref="E866:E867"/>
    <mergeCell ref="E868:E869"/>
    <mergeCell ref="E870:E871"/>
    <mergeCell ref="I859:J859"/>
    <mergeCell ref="E860:E862"/>
    <mergeCell ref="I861:J861"/>
    <mergeCell ref="I862:J862"/>
    <mergeCell ref="B863:B865"/>
    <mergeCell ref="D863:D865"/>
    <mergeCell ref="G863:G865"/>
    <mergeCell ref="D844:D862"/>
    <mergeCell ref="E844:E845"/>
    <mergeCell ref="G844:G862"/>
    <mergeCell ref="E846:E848"/>
    <mergeCell ref="E849:E851"/>
    <mergeCell ref="E853:E854"/>
    <mergeCell ref="E855:E856"/>
    <mergeCell ref="B890:B894"/>
    <mergeCell ref="D890:D895"/>
    <mergeCell ref="E890:E891"/>
    <mergeCell ref="C872:C922"/>
    <mergeCell ref="E872:E874"/>
    <mergeCell ref="E875:E876"/>
    <mergeCell ref="E877:E878"/>
    <mergeCell ref="E879:E880"/>
    <mergeCell ref="E882:E884"/>
    <mergeCell ref="E885:E887"/>
    <mergeCell ref="D900:D914"/>
    <mergeCell ref="E900:E902"/>
    <mergeCell ref="E921:E922"/>
    <mergeCell ref="G900:G914"/>
    <mergeCell ref="E903:E904"/>
    <mergeCell ref="E905:E906"/>
    <mergeCell ref="E907:E909"/>
    <mergeCell ref="E910:E912"/>
    <mergeCell ref="E913:E914"/>
    <mergeCell ref="G890:G895"/>
    <mergeCell ref="E893:E894"/>
    <mergeCell ref="D896:D899"/>
    <mergeCell ref="E896:E898"/>
    <mergeCell ref="G896:G899"/>
    <mergeCell ref="D924:G924"/>
    <mergeCell ref="D915:D916"/>
    <mergeCell ref="E915:E916"/>
    <mergeCell ref="G915:G922"/>
    <mergeCell ref="D917:D918"/>
    <mergeCell ref="E917:E918"/>
    <mergeCell ref="D919:D920"/>
    <mergeCell ref="E919:E920"/>
    <mergeCell ref="D921:D9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3"/>
  <sheetViews>
    <sheetView tabSelected="1" topLeftCell="E1" zoomScale="85" zoomScaleNormal="85" workbookViewId="0">
      <selection activeCell="E2" sqref="E2:J2"/>
    </sheetView>
  </sheetViews>
  <sheetFormatPr defaultRowHeight="17.100000000000001" customHeight="1"/>
  <cols>
    <col min="1" max="1" width="13.140625" style="286" hidden="1" customWidth="1"/>
    <col min="2" max="2" width="15" style="286" hidden="1" customWidth="1"/>
    <col min="3" max="3" width="13.140625" style="286" hidden="1" customWidth="1"/>
    <col min="4" max="4" width="13.7109375" style="287" hidden="1" customWidth="1"/>
    <col min="5" max="5" width="25.28515625" style="399" customWidth="1"/>
    <col min="6" max="6" width="39.5703125" style="400" customWidth="1"/>
    <col min="7" max="7" width="19.42578125" style="290" customWidth="1"/>
    <col min="8" max="8" width="18.140625" style="294" customWidth="1"/>
    <col min="9" max="9" width="15.7109375" style="292" customWidth="1"/>
    <col min="10" max="10" width="15.7109375" style="291" customWidth="1"/>
    <col min="11" max="227" width="9.140625" style="291"/>
    <col min="228" max="230" width="0" style="291" hidden="1" customWidth="1"/>
    <col min="231" max="232" width="26.42578125" style="291" customWidth="1"/>
    <col min="233" max="233" width="0" style="291" hidden="1" customWidth="1"/>
    <col min="234" max="234" width="6.140625" style="291" customWidth="1"/>
    <col min="235" max="235" width="11.85546875" style="291" customWidth="1"/>
    <col min="236" max="236" width="13.7109375" style="291" bestFit="1" customWidth="1"/>
    <col min="237" max="237" width="5.5703125" style="291" customWidth="1"/>
    <col min="238" max="238" width="8.7109375" style="291" customWidth="1"/>
    <col min="239" max="239" width="11.5703125" style="291" customWidth="1"/>
    <col min="240" max="240" width="5.85546875" style="291" customWidth="1"/>
    <col min="241" max="241" width="5.5703125" style="291" customWidth="1"/>
    <col min="242" max="242" width="5.7109375" style="291" customWidth="1"/>
    <col min="243" max="243" width="6.42578125" style="291" customWidth="1"/>
    <col min="244" max="244" width="5" style="291" customWidth="1"/>
    <col min="245" max="245" width="5.42578125" style="291" customWidth="1"/>
    <col min="246" max="246" width="7.42578125" style="291" customWidth="1"/>
    <col min="247" max="247" width="8.42578125" style="291" customWidth="1"/>
    <col min="248" max="250" width="0" style="291" hidden="1" customWidth="1"/>
    <col min="251" max="251" width="6.28515625" style="291" customWidth="1"/>
    <col min="252" max="252" width="10.140625" style="291" customWidth="1"/>
    <col min="253" max="253" width="3.7109375" style="291" customWidth="1"/>
    <col min="254" max="483" width="9.140625" style="291"/>
    <col min="484" max="486" width="0" style="291" hidden="1" customWidth="1"/>
    <col min="487" max="488" width="26.42578125" style="291" customWidth="1"/>
    <col min="489" max="489" width="0" style="291" hidden="1" customWidth="1"/>
    <col min="490" max="490" width="6.140625" style="291" customWidth="1"/>
    <col min="491" max="491" width="11.85546875" style="291" customWidth="1"/>
    <col min="492" max="492" width="13.7109375" style="291" bestFit="1" customWidth="1"/>
    <col min="493" max="493" width="5.5703125" style="291" customWidth="1"/>
    <col min="494" max="494" width="8.7109375" style="291" customWidth="1"/>
    <col min="495" max="495" width="11.5703125" style="291" customWidth="1"/>
    <col min="496" max="496" width="5.85546875" style="291" customWidth="1"/>
    <col min="497" max="497" width="5.5703125" style="291" customWidth="1"/>
    <col min="498" max="498" width="5.7109375" style="291" customWidth="1"/>
    <col min="499" max="499" width="6.42578125" style="291" customWidth="1"/>
    <col min="500" max="500" width="5" style="291" customWidth="1"/>
    <col min="501" max="501" width="5.42578125" style="291" customWidth="1"/>
    <col min="502" max="502" width="7.42578125" style="291" customWidth="1"/>
    <col min="503" max="503" width="8.42578125" style="291" customWidth="1"/>
    <col min="504" max="506" width="0" style="291" hidden="1" customWidth="1"/>
    <col min="507" max="507" width="6.28515625" style="291" customWidth="1"/>
    <col min="508" max="508" width="10.140625" style="291" customWidth="1"/>
    <col min="509" max="509" width="3.7109375" style="291" customWidth="1"/>
    <col min="510" max="739" width="9.140625" style="291"/>
    <col min="740" max="742" width="0" style="291" hidden="1" customWidth="1"/>
    <col min="743" max="744" width="26.42578125" style="291" customWidth="1"/>
    <col min="745" max="745" width="0" style="291" hidden="1" customWidth="1"/>
    <col min="746" max="746" width="6.140625" style="291" customWidth="1"/>
    <col min="747" max="747" width="11.85546875" style="291" customWidth="1"/>
    <col min="748" max="748" width="13.7109375" style="291" bestFit="1" customWidth="1"/>
    <col min="749" max="749" width="5.5703125" style="291" customWidth="1"/>
    <col min="750" max="750" width="8.7109375" style="291" customWidth="1"/>
    <col min="751" max="751" width="11.5703125" style="291" customWidth="1"/>
    <col min="752" max="752" width="5.85546875" style="291" customWidth="1"/>
    <col min="753" max="753" width="5.5703125" style="291" customWidth="1"/>
    <col min="754" max="754" width="5.7109375" style="291" customWidth="1"/>
    <col min="755" max="755" width="6.42578125" style="291" customWidth="1"/>
    <col min="756" max="756" width="5" style="291" customWidth="1"/>
    <col min="757" max="757" width="5.42578125" style="291" customWidth="1"/>
    <col min="758" max="758" width="7.42578125" style="291" customWidth="1"/>
    <col min="759" max="759" width="8.42578125" style="291" customWidth="1"/>
    <col min="760" max="762" width="0" style="291" hidden="1" customWidth="1"/>
    <col min="763" max="763" width="6.28515625" style="291" customWidth="1"/>
    <col min="764" max="764" width="10.140625" style="291" customWidth="1"/>
    <col min="765" max="765" width="3.7109375" style="291" customWidth="1"/>
    <col min="766" max="995" width="9.140625" style="291"/>
    <col min="996" max="998" width="0" style="291" hidden="1" customWidth="1"/>
    <col min="999" max="1000" width="26.42578125" style="291" customWidth="1"/>
    <col min="1001" max="1001" width="0" style="291" hidden="1" customWidth="1"/>
    <col min="1002" max="1002" width="6.140625" style="291" customWidth="1"/>
    <col min="1003" max="1003" width="11.85546875" style="291" customWidth="1"/>
    <col min="1004" max="1004" width="13.7109375" style="291" bestFit="1" customWidth="1"/>
    <col min="1005" max="1005" width="5.5703125" style="291" customWidth="1"/>
    <col min="1006" max="1006" width="8.7109375" style="291" customWidth="1"/>
    <col min="1007" max="1007" width="11.5703125" style="291" customWidth="1"/>
    <col min="1008" max="1008" width="5.85546875" style="291" customWidth="1"/>
    <col min="1009" max="1009" width="5.5703125" style="291" customWidth="1"/>
    <col min="1010" max="1010" width="5.7109375" style="291" customWidth="1"/>
    <col min="1011" max="1011" width="6.42578125" style="291" customWidth="1"/>
    <col min="1012" max="1012" width="5" style="291" customWidth="1"/>
    <col min="1013" max="1013" width="5.42578125" style="291" customWidth="1"/>
    <col min="1014" max="1014" width="7.42578125" style="291" customWidth="1"/>
    <col min="1015" max="1015" width="8.42578125" style="291" customWidth="1"/>
    <col min="1016" max="1018" width="0" style="291" hidden="1" customWidth="1"/>
    <col min="1019" max="1019" width="6.28515625" style="291" customWidth="1"/>
    <col min="1020" max="1020" width="10.140625" style="291" customWidth="1"/>
    <col min="1021" max="1021" width="3.7109375" style="291" customWidth="1"/>
    <col min="1022" max="1251" width="9.140625" style="291"/>
    <col min="1252" max="1254" width="0" style="291" hidden="1" customWidth="1"/>
    <col min="1255" max="1256" width="26.42578125" style="291" customWidth="1"/>
    <col min="1257" max="1257" width="0" style="291" hidden="1" customWidth="1"/>
    <col min="1258" max="1258" width="6.140625" style="291" customWidth="1"/>
    <col min="1259" max="1259" width="11.85546875" style="291" customWidth="1"/>
    <col min="1260" max="1260" width="13.7109375" style="291" bestFit="1" customWidth="1"/>
    <col min="1261" max="1261" width="5.5703125" style="291" customWidth="1"/>
    <col min="1262" max="1262" width="8.7109375" style="291" customWidth="1"/>
    <col min="1263" max="1263" width="11.5703125" style="291" customWidth="1"/>
    <col min="1264" max="1264" width="5.85546875" style="291" customWidth="1"/>
    <col min="1265" max="1265" width="5.5703125" style="291" customWidth="1"/>
    <col min="1266" max="1266" width="5.7109375" style="291" customWidth="1"/>
    <col min="1267" max="1267" width="6.42578125" style="291" customWidth="1"/>
    <col min="1268" max="1268" width="5" style="291" customWidth="1"/>
    <col min="1269" max="1269" width="5.42578125" style="291" customWidth="1"/>
    <col min="1270" max="1270" width="7.42578125" style="291" customWidth="1"/>
    <col min="1271" max="1271" width="8.42578125" style="291" customWidth="1"/>
    <col min="1272" max="1274" width="0" style="291" hidden="1" customWidth="1"/>
    <col min="1275" max="1275" width="6.28515625" style="291" customWidth="1"/>
    <col min="1276" max="1276" width="10.140625" style="291" customWidth="1"/>
    <col min="1277" max="1277" width="3.7109375" style="291" customWidth="1"/>
    <col min="1278" max="1507" width="9.140625" style="291"/>
    <col min="1508" max="1510" width="0" style="291" hidden="1" customWidth="1"/>
    <col min="1511" max="1512" width="26.42578125" style="291" customWidth="1"/>
    <col min="1513" max="1513" width="0" style="291" hidden="1" customWidth="1"/>
    <col min="1514" max="1514" width="6.140625" style="291" customWidth="1"/>
    <col min="1515" max="1515" width="11.85546875" style="291" customWidth="1"/>
    <col min="1516" max="1516" width="13.7109375" style="291" bestFit="1" customWidth="1"/>
    <col min="1517" max="1517" width="5.5703125" style="291" customWidth="1"/>
    <col min="1518" max="1518" width="8.7109375" style="291" customWidth="1"/>
    <col min="1519" max="1519" width="11.5703125" style="291" customWidth="1"/>
    <col min="1520" max="1520" width="5.85546875" style="291" customWidth="1"/>
    <col min="1521" max="1521" width="5.5703125" style="291" customWidth="1"/>
    <col min="1522" max="1522" width="5.7109375" style="291" customWidth="1"/>
    <col min="1523" max="1523" width="6.42578125" style="291" customWidth="1"/>
    <col min="1524" max="1524" width="5" style="291" customWidth="1"/>
    <col min="1525" max="1525" width="5.42578125" style="291" customWidth="1"/>
    <col min="1526" max="1526" width="7.42578125" style="291" customWidth="1"/>
    <col min="1527" max="1527" width="8.42578125" style="291" customWidth="1"/>
    <col min="1528" max="1530" width="0" style="291" hidden="1" customWidth="1"/>
    <col min="1531" max="1531" width="6.28515625" style="291" customWidth="1"/>
    <col min="1532" max="1532" width="10.140625" style="291" customWidth="1"/>
    <col min="1533" max="1533" width="3.7109375" style="291" customWidth="1"/>
    <col min="1534" max="1763" width="9.140625" style="291"/>
    <col min="1764" max="1766" width="0" style="291" hidden="1" customWidth="1"/>
    <col min="1767" max="1768" width="26.42578125" style="291" customWidth="1"/>
    <col min="1769" max="1769" width="0" style="291" hidden="1" customWidth="1"/>
    <col min="1770" max="1770" width="6.140625" style="291" customWidth="1"/>
    <col min="1771" max="1771" width="11.85546875" style="291" customWidth="1"/>
    <col min="1772" max="1772" width="13.7109375" style="291" bestFit="1" customWidth="1"/>
    <col min="1773" max="1773" width="5.5703125" style="291" customWidth="1"/>
    <col min="1774" max="1774" width="8.7109375" style="291" customWidth="1"/>
    <col min="1775" max="1775" width="11.5703125" style="291" customWidth="1"/>
    <col min="1776" max="1776" width="5.85546875" style="291" customWidth="1"/>
    <col min="1777" max="1777" width="5.5703125" style="291" customWidth="1"/>
    <col min="1778" max="1778" width="5.7109375" style="291" customWidth="1"/>
    <col min="1779" max="1779" width="6.42578125" style="291" customWidth="1"/>
    <col min="1780" max="1780" width="5" style="291" customWidth="1"/>
    <col min="1781" max="1781" width="5.42578125" style="291" customWidth="1"/>
    <col min="1782" max="1782" width="7.42578125" style="291" customWidth="1"/>
    <col min="1783" max="1783" width="8.42578125" style="291" customWidth="1"/>
    <col min="1784" max="1786" width="0" style="291" hidden="1" customWidth="1"/>
    <col min="1787" max="1787" width="6.28515625" style="291" customWidth="1"/>
    <col min="1788" max="1788" width="10.140625" style="291" customWidth="1"/>
    <col min="1789" max="1789" width="3.7109375" style="291" customWidth="1"/>
    <col min="1790" max="2019" width="9.140625" style="291"/>
    <col min="2020" max="2022" width="0" style="291" hidden="1" customWidth="1"/>
    <col min="2023" max="2024" width="26.42578125" style="291" customWidth="1"/>
    <col min="2025" max="2025" width="0" style="291" hidden="1" customWidth="1"/>
    <col min="2026" max="2026" width="6.140625" style="291" customWidth="1"/>
    <col min="2027" max="2027" width="11.85546875" style="291" customWidth="1"/>
    <col min="2028" max="2028" width="13.7109375" style="291" bestFit="1" customWidth="1"/>
    <col min="2029" max="2029" width="5.5703125" style="291" customWidth="1"/>
    <col min="2030" max="2030" width="8.7109375" style="291" customWidth="1"/>
    <col min="2031" max="2031" width="11.5703125" style="291" customWidth="1"/>
    <col min="2032" max="2032" width="5.85546875" style="291" customWidth="1"/>
    <col min="2033" max="2033" width="5.5703125" style="291" customWidth="1"/>
    <col min="2034" max="2034" width="5.7109375" style="291" customWidth="1"/>
    <col min="2035" max="2035" width="6.42578125" style="291" customWidth="1"/>
    <col min="2036" max="2036" width="5" style="291" customWidth="1"/>
    <col min="2037" max="2037" width="5.42578125" style="291" customWidth="1"/>
    <col min="2038" max="2038" width="7.42578125" style="291" customWidth="1"/>
    <col min="2039" max="2039" width="8.42578125" style="291" customWidth="1"/>
    <col min="2040" max="2042" width="0" style="291" hidden="1" customWidth="1"/>
    <col min="2043" max="2043" width="6.28515625" style="291" customWidth="1"/>
    <col min="2044" max="2044" width="10.140625" style="291" customWidth="1"/>
    <col min="2045" max="2045" width="3.7109375" style="291" customWidth="1"/>
    <col min="2046" max="2275" width="9.140625" style="291"/>
    <col min="2276" max="2278" width="0" style="291" hidden="1" customWidth="1"/>
    <col min="2279" max="2280" width="26.42578125" style="291" customWidth="1"/>
    <col min="2281" max="2281" width="0" style="291" hidden="1" customWidth="1"/>
    <col min="2282" max="2282" width="6.140625" style="291" customWidth="1"/>
    <col min="2283" max="2283" width="11.85546875" style="291" customWidth="1"/>
    <col min="2284" max="2284" width="13.7109375" style="291" bestFit="1" customWidth="1"/>
    <col min="2285" max="2285" width="5.5703125" style="291" customWidth="1"/>
    <col min="2286" max="2286" width="8.7109375" style="291" customWidth="1"/>
    <col min="2287" max="2287" width="11.5703125" style="291" customWidth="1"/>
    <col min="2288" max="2288" width="5.85546875" style="291" customWidth="1"/>
    <col min="2289" max="2289" width="5.5703125" style="291" customWidth="1"/>
    <col min="2290" max="2290" width="5.7109375" style="291" customWidth="1"/>
    <col min="2291" max="2291" width="6.42578125" style="291" customWidth="1"/>
    <col min="2292" max="2292" width="5" style="291" customWidth="1"/>
    <col min="2293" max="2293" width="5.42578125" style="291" customWidth="1"/>
    <col min="2294" max="2294" width="7.42578125" style="291" customWidth="1"/>
    <col min="2295" max="2295" width="8.42578125" style="291" customWidth="1"/>
    <col min="2296" max="2298" width="0" style="291" hidden="1" customWidth="1"/>
    <col min="2299" max="2299" width="6.28515625" style="291" customWidth="1"/>
    <col min="2300" max="2300" width="10.140625" style="291" customWidth="1"/>
    <col min="2301" max="2301" width="3.7109375" style="291" customWidth="1"/>
    <col min="2302" max="2531" width="9.140625" style="291"/>
    <col min="2532" max="2534" width="0" style="291" hidden="1" customWidth="1"/>
    <col min="2535" max="2536" width="26.42578125" style="291" customWidth="1"/>
    <col min="2537" max="2537" width="0" style="291" hidden="1" customWidth="1"/>
    <col min="2538" max="2538" width="6.140625" style="291" customWidth="1"/>
    <col min="2539" max="2539" width="11.85546875" style="291" customWidth="1"/>
    <col min="2540" max="2540" width="13.7109375" style="291" bestFit="1" customWidth="1"/>
    <col min="2541" max="2541" width="5.5703125" style="291" customWidth="1"/>
    <col min="2542" max="2542" width="8.7109375" style="291" customWidth="1"/>
    <col min="2543" max="2543" width="11.5703125" style="291" customWidth="1"/>
    <col min="2544" max="2544" width="5.85546875" style="291" customWidth="1"/>
    <col min="2545" max="2545" width="5.5703125" style="291" customWidth="1"/>
    <col min="2546" max="2546" width="5.7109375" style="291" customWidth="1"/>
    <col min="2547" max="2547" width="6.42578125" style="291" customWidth="1"/>
    <col min="2548" max="2548" width="5" style="291" customWidth="1"/>
    <col min="2549" max="2549" width="5.42578125" style="291" customWidth="1"/>
    <col min="2550" max="2550" width="7.42578125" style="291" customWidth="1"/>
    <col min="2551" max="2551" width="8.42578125" style="291" customWidth="1"/>
    <col min="2552" max="2554" width="0" style="291" hidden="1" customWidth="1"/>
    <col min="2555" max="2555" width="6.28515625" style="291" customWidth="1"/>
    <col min="2556" max="2556" width="10.140625" style="291" customWidth="1"/>
    <col min="2557" max="2557" width="3.7109375" style="291" customWidth="1"/>
    <col min="2558" max="2787" width="9.140625" style="291"/>
    <col min="2788" max="2790" width="0" style="291" hidden="1" customWidth="1"/>
    <col min="2791" max="2792" width="26.42578125" style="291" customWidth="1"/>
    <col min="2793" max="2793" width="0" style="291" hidden="1" customWidth="1"/>
    <col min="2794" max="2794" width="6.140625" style="291" customWidth="1"/>
    <col min="2795" max="2795" width="11.85546875" style="291" customWidth="1"/>
    <col min="2796" max="2796" width="13.7109375" style="291" bestFit="1" customWidth="1"/>
    <col min="2797" max="2797" width="5.5703125" style="291" customWidth="1"/>
    <col min="2798" max="2798" width="8.7109375" style="291" customWidth="1"/>
    <col min="2799" max="2799" width="11.5703125" style="291" customWidth="1"/>
    <col min="2800" max="2800" width="5.85546875" style="291" customWidth="1"/>
    <col min="2801" max="2801" width="5.5703125" style="291" customWidth="1"/>
    <col min="2802" max="2802" width="5.7109375" style="291" customWidth="1"/>
    <col min="2803" max="2803" width="6.42578125" style="291" customWidth="1"/>
    <col min="2804" max="2804" width="5" style="291" customWidth="1"/>
    <col min="2805" max="2805" width="5.42578125" style="291" customWidth="1"/>
    <col min="2806" max="2806" width="7.42578125" style="291" customWidth="1"/>
    <col min="2807" max="2807" width="8.42578125" style="291" customWidth="1"/>
    <col min="2808" max="2810" width="0" style="291" hidden="1" customWidth="1"/>
    <col min="2811" max="2811" width="6.28515625" style="291" customWidth="1"/>
    <col min="2812" max="2812" width="10.140625" style="291" customWidth="1"/>
    <col min="2813" max="2813" width="3.7109375" style="291" customWidth="1"/>
    <col min="2814" max="3043" width="9.140625" style="291"/>
    <col min="3044" max="3046" width="0" style="291" hidden="1" customWidth="1"/>
    <col min="3047" max="3048" width="26.42578125" style="291" customWidth="1"/>
    <col min="3049" max="3049" width="0" style="291" hidden="1" customWidth="1"/>
    <col min="3050" max="3050" width="6.140625" style="291" customWidth="1"/>
    <col min="3051" max="3051" width="11.85546875" style="291" customWidth="1"/>
    <col min="3052" max="3052" width="13.7109375" style="291" bestFit="1" customWidth="1"/>
    <col min="3053" max="3053" width="5.5703125" style="291" customWidth="1"/>
    <col min="3054" max="3054" width="8.7109375" style="291" customWidth="1"/>
    <col min="3055" max="3055" width="11.5703125" style="291" customWidth="1"/>
    <col min="3056" max="3056" width="5.85546875" style="291" customWidth="1"/>
    <col min="3057" max="3057" width="5.5703125" style="291" customWidth="1"/>
    <col min="3058" max="3058" width="5.7109375" style="291" customWidth="1"/>
    <col min="3059" max="3059" width="6.42578125" style="291" customWidth="1"/>
    <col min="3060" max="3060" width="5" style="291" customWidth="1"/>
    <col min="3061" max="3061" width="5.42578125" style="291" customWidth="1"/>
    <col min="3062" max="3062" width="7.42578125" style="291" customWidth="1"/>
    <col min="3063" max="3063" width="8.42578125" style="291" customWidth="1"/>
    <col min="3064" max="3066" width="0" style="291" hidden="1" customWidth="1"/>
    <col min="3067" max="3067" width="6.28515625" style="291" customWidth="1"/>
    <col min="3068" max="3068" width="10.140625" style="291" customWidth="1"/>
    <col min="3069" max="3069" width="3.7109375" style="291" customWidth="1"/>
    <col min="3070" max="3299" width="9.140625" style="291"/>
    <col min="3300" max="3302" width="0" style="291" hidden="1" customWidth="1"/>
    <col min="3303" max="3304" width="26.42578125" style="291" customWidth="1"/>
    <col min="3305" max="3305" width="0" style="291" hidden="1" customWidth="1"/>
    <col min="3306" max="3306" width="6.140625" style="291" customWidth="1"/>
    <col min="3307" max="3307" width="11.85546875" style="291" customWidth="1"/>
    <col min="3308" max="3308" width="13.7109375" style="291" bestFit="1" customWidth="1"/>
    <col min="3309" max="3309" width="5.5703125" style="291" customWidth="1"/>
    <col min="3310" max="3310" width="8.7109375" style="291" customWidth="1"/>
    <col min="3311" max="3311" width="11.5703125" style="291" customWidth="1"/>
    <col min="3312" max="3312" width="5.85546875" style="291" customWidth="1"/>
    <col min="3313" max="3313" width="5.5703125" style="291" customWidth="1"/>
    <col min="3314" max="3314" width="5.7109375" style="291" customWidth="1"/>
    <col min="3315" max="3315" width="6.42578125" style="291" customWidth="1"/>
    <col min="3316" max="3316" width="5" style="291" customWidth="1"/>
    <col min="3317" max="3317" width="5.42578125" style="291" customWidth="1"/>
    <col min="3318" max="3318" width="7.42578125" style="291" customWidth="1"/>
    <col min="3319" max="3319" width="8.42578125" style="291" customWidth="1"/>
    <col min="3320" max="3322" width="0" style="291" hidden="1" customWidth="1"/>
    <col min="3323" max="3323" width="6.28515625" style="291" customWidth="1"/>
    <col min="3324" max="3324" width="10.140625" style="291" customWidth="1"/>
    <col min="3325" max="3325" width="3.7109375" style="291" customWidth="1"/>
    <col min="3326" max="3555" width="9.140625" style="291"/>
    <col min="3556" max="3558" width="0" style="291" hidden="1" customWidth="1"/>
    <col min="3559" max="3560" width="26.42578125" style="291" customWidth="1"/>
    <col min="3561" max="3561" width="0" style="291" hidden="1" customWidth="1"/>
    <col min="3562" max="3562" width="6.140625" style="291" customWidth="1"/>
    <col min="3563" max="3563" width="11.85546875" style="291" customWidth="1"/>
    <col min="3564" max="3564" width="13.7109375" style="291" bestFit="1" customWidth="1"/>
    <col min="3565" max="3565" width="5.5703125" style="291" customWidth="1"/>
    <col min="3566" max="3566" width="8.7109375" style="291" customWidth="1"/>
    <col min="3567" max="3567" width="11.5703125" style="291" customWidth="1"/>
    <col min="3568" max="3568" width="5.85546875" style="291" customWidth="1"/>
    <col min="3569" max="3569" width="5.5703125" style="291" customWidth="1"/>
    <col min="3570" max="3570" width="5.7109375" style="291" customWidth="1"/>
    <col min="3571" max="3571" width="6.42578125" style="291" customWidth="1"/>
    <col min="3572" max="3572" width="5" style="291" customWidth="1"/>
    <col min="3573" max="3573" width="5.42578125" style="291" customWidth="1"/>
    <col min="3574" max="3574" width="7.42578125" style="291" customWidth="1"/>
    <col min="3575" max="3575" width="8.42578125" style="291" customWidth="1"/>
    <col min="3576" max="3578" width="0" style="291" hidden="1" customWidth="1"/>
    <col min="3579" max="3579" width="6.28515625" style="291" customWidth="1"/>
    <col min="3580" max="3580" width="10.140625" style="291" customWidth="1"/>
    <col min="3581" max="3581" width="3.7109375" style="291" customWidth="1"/>
    <col min="3582" max="3811" width="9.140625" style="291"/>
    <col min="3812" max="3814" width="0" style="291" hidden="1" customWidth="1"/>
    <col min="3815" max="3816" width="26.42578125" style="291" customWidth="1"/>
    <col min="3817" max="3817" width="0" style="291" hidden="1" customWidth="1"/>
    <col min="3818" max="3818" width="6.140625" style="291" customWidth="1"/>
    <col min="3819" max="3819" width="11.85546875" style="291" customWidth="1"/>
    <col min="3820" max="3820" width="13.7109375" style="291" bestFit="1" customWidth="1"/>
    <col min="3821" max="3821" width="5.5703125" style="291" customWidth="1"/>
    <col min="3822" max="3822" width="8.7109375" style="291" customWidth="1"/>
    <col min="3823" max="3823" width="11.5703125" style="291" customWidth="1"/>
    <col min="3824" max="3824" width="5.85546875" style="291" customWidth="1"/>
    <col min="3825" max="3825" width="5.5703125" style="291" customWidth="1"/>
    <col min="3826" max="3826" width="5.7109375" style="291" customWidth="1"/>
    <col min="3827" max="3827" width="6.42578125" style="291" customWidth="1"/>
    <col min="3828" max="3828" width="5" style="291" customWidth="1"/>
    <col min="3829" max="3829" width="5.42578125" style="291" customWidth="1"/>
    <col min="3830" max="3830" width="7.42578125" style="291" customWidth="1"/>
    <col min="3831" max="3831" width="8.42578125" style="291" customWidth="1"/>
    <col min="3832" max="3834" width="0" style="291" hidden="1" customWidth="1"/>
    <col min="3835" max="3835" width="6.28515625" style="291" customWidth="1"/>
    <col min="3836" max="3836" width="10.140625" style="291" customWidth="1"/>
    <col min="3837" max="3837" width="3.7109375" style="291" customWidth="1"/>
    <col min="3838" max="4067" width="9.140625" style="291"/>
    <col min="4068" max="4070" width="0" style="291" hidden="1" customWidth="1"/>
    <col min="4071" max="4072" width="26.42578125" style="291" customWidth="1"/>
    <col min="4073" max="4073" width="0" style="291" hidden="1" customWidth="1"/>
    <col min="4074" max="4074" width="6.140625" style="291" customWidth="1"/>
    <col min="4075" max="4075" width="11.85546875" style="291" customWidth="1"/>
    <col min="4076" max="4076" width="13.7109375" style="291" bestFit="1" customWidth="1"/>
    <col min="4077" max="4077" width="5.5703125" style="291" customWidth="1"/>
    <col min="4078" max="4078" width="8.7109375" style="291" customWidth="1"/>
    <col min="4079" max="4079" width="11.5703125" style="291" customWidth="1"/>
    <col min="4080" max="4080" width="5.85546875" style="291" customWidth="1"/>
    <col min="4081" max="4081" width="5.5703125" style="291" customWidth="1"/>
    <col min="4082" max="4082" width="5.7109375" style="291" customWidth="1"/>
    <col min="4083" max="4083" width="6.42578125" style="291" customWidth="1"/>
    <col min="4084" max="4084" width="5" style="291" customWidth="1"/>
    <col min="4085" max="4085" width="5.42578125" style="291" customWidth="1"/>
    <col min="4086" max="4086" width="7.42578125" style="291" customWidth="1"/>
    <col min="4087" max="4087" width="8.42578125" style="291" customWidth="1"/>
    <col min="4088" max="4090" width="0" style="291" hidden="1" customWidth="1"/>
    <col min="4091" max="4091" width="6.28515625" style="291" customWidth="1"/>
    <col min="4092" max="4092" width="10.140625" style="291" customWidth="1"/>
    <col min="4093" max="4093" width="3.7109375" style="291" customWidth="1"/>
    <col min="4094" max="4323" width="9.140625" style="291"/>
    <col min="4324" max="4326" width="0" style="291" hidden="1" customWidth="1"/>
    <col min="4327" max="4328" width="26.42578125" style="291" customWidth="1"/>
    <col min="4329" max="4329" width="0" style="291" hidden="1" customWidth="1"/>
    <col min="4330" max="4330" width="6.140625" style="291" customWidth="1"/>
    <col min="4331" max="4331" width="11.85546875" style="291" customWidth="1"/>
    <col min="4332" max="4332" width="13.7109375" style="291" bestFit="1" customWidth="1"/>
    <col min="4333" max="4333" width="5.5703125" style="291" customWidth="1"/>
    <col min="4334" max="4334" width="8.7109375" style="291" customWidth="1"/>
    <col min="4335" max="4335" width="11.5703125" style="291" customWidth="1"/>
    <col min="4336" max="4336" width="5.85546875" style="291" customWidth="1"/>
    <col min="4337" max="4337" width="5.5703125" style="291" customWidth="1"/>
    <col min="4338" max="4338" width="5.7109375" style="291" customWidth="1"/>
    <col min="4339" max="4339" width="6.42578125" style="291" customWidth="1"/>
    <col min="4340" max="4340" width="5" style="291" customWidth="1"/>
    <col min="4341" max="4341" width="5.42578125" style="291" customWidth="1"/>
    <col min="4342" max="4342" width="7.42578125" style="291" customWidth="1"/>
    <col min="4343" max="4343" width="8.42578125" style="291" customWidth="1"/>
    <col min="4344" max="4346" width="0" style="291" hidden="1" customWidth="1"/>
    <col min="4347" max="4347" width="6.28515625" style="291" customWidth="1"/>
    <col min="4348" max="4348" width="10.140625" style="291" customWidth="1"/>
    <col min="4349" max="4349" width="3.7109375" style="291" customWidth="1"/>
    <col min="4350" max="4579" width="9.140625" style="291"/>
    <col min="4580" max="4582" width="0" style="291" hidden="1" customWidth="1"/>
    <col min="4583" max="4584" width="26.42578125" style="291" customWidth="1"/>
    <col min="4585" max="4585" width="0" style="291" hidden="1" customWidth="1"/>
    <col min="4586" max="4586" width="6.140625" style="291" customWidth="1"/>
    <col min="4587" max="4587" width="11.85546875" style="291" customWidth="1"/>
    <col min="4588" max="4588" width="13.7109375" style="291" bestFit="1" customWidth="1"/>
    <col min="4589" max="4589" width="5.5703125" style="291" customWidth="1"/>
    <col min="4590" max="4590" width="8.7109375" style="291" customWidth="1"/>
    <col min="4591" max="4591" width="11.5703125" style="291" customWidth="1"/>
    <col min="4592" max="4592" width="5.85546875" style="291" customWidth="1"/>
    <col min="4593" max="4593" width="5.5703125" style="291" customWidth="1"/>
    <col min="4594" max="4594" width="5.7109375" style="291" customWidth="1"/>
    <col min="4595" max="4595" width="6.42578125" style="291" customWidth="1"/>
    <col min="4596" max="4596" width="5" style="291" customWidth="1"/>
    <col min="4597" max="4597" width="5.42578125" style="291" customWidth="1"/>
    <col min="4598" max="4598" width="7.42578125" style="291" customWidth="1"/>
    <col min="4599" max="4599" width="8.42578125" style="291" customWidth="1"/>
    <col min="4600" max="4602" width="0" style="291" hidden="1" customWidth="1"/>
    <col min="4603" max="4603" width="6.28515625" style="291" customWidth="1"/>
    <col min="4604" max="4604" width="10.140625" style="291" customWidth="1"/>
    <col min="4605" max="4605" width="3.7109375" style="291" customWidth="1"/>
    <col min="4606" max="4835" width="9.140625" style="291"/>
    <col min="4836" max="4838" width="0" style="291" hidden="1" customWidth="1"/>
    <col min="4839" max="4840" width="26.42578125" style="291" customWidth="1"/>
    <col min="4841" max="4841" width="0" style="291" hidden="1" customWidth="1"/>
    <col min="4842" max="4842" width="6.140625" style="291" customWidth="1"/>
    <col min="4843" max="4843" width="11.85546875" style="291" customWidth="1"/>
    <col min="4844" max="4844" width="13.7109375" style="291" bestFit="1" customWidth="1"/>
    <col min="4845" max="4845" width="5.5703125" style="291" customWidth="1"/>
    <col min="4846" max="4846" width="8.7109375" style="291" customWidth="1"/>
    <col min="4847" max="4847" width="11.5703125" style="291" customWidth="1"/>
    <col min="4848" max="4848" width="5.85546875" style="291" customWidth="1"/>
    <col min="4849" max="4849" width="5.5703125" style="291" customWidth="1"/>
    <col min="4850" max="4850" width="5.7109375" style="291" customWidth="1"/>
    <col min="4851" max="4851" width="6.42578125" style="291" customWidth="1"/>
    <col min="4852" max="4852" width="5" style="291" customWidth="1"/>
    <col min="4853" max="4853" width="5.42578125" style="291" customWidth="1"/>
    <col min="4854" max="4854" width="7.42578125" style="291" customWidth="1"/>
    <col min="4855" max="4855" width="8.42578125" style="291" customWidth="1"/>
    <col min="4856" max="4858" width="0" style="291" hidden="1" customWidth="1"/>
    <col min="4859" max="4859" width="6.28515625" style="291" customWidth="1"/>
    <col min="4860" max="4860" width="10.140625" style="291" customWidth="1"/>
    <col min="4861" max="4861" width="3.7109375" style="291" customWidth="1"/>
    <col min="4862" max="5091" width="9.140625" style="291"/>
    <col min="5092" max="5094" width="0" style="291" hidden="1" customWidth="1"/>
    <col min="5095" max="5096" width="26.42578125" style="291" customWidth="1"/>
    <col min="5097" max="5097" width="0" style="291" hidden="1" customWidth="1"/>
    <col min="5098" max="5098" width="6.140625" style="291" customWidth="1"/>
    <col min="5099" max="5099" width="11.85546875" style="291" customWidth="1"/>
    <col min="5100" max="5100" width="13.7109375" style="291" bestFit="1" customWidth="1"/>
    <col min="5101" max="5101" width="5.5703125" style="291" customWidth="1"/>
    <col min="5102" max="5102" width="8.7109375" style="291" customWidth="1"/>
    <col min="5103" max="5103" width="11.5703125" style="291" customWidth="1"/>
    <col min="5104" max="5104" width="5.85546875" style="291" customWidth="1"/>
    <col min="5105" max="5105" width="5.5703125" style="291" customWidth="1"/>
    <col min="5106" max="5106" width="5.7109375" style="291" customWidth="1"/>
    <col min="5107" max="5107" width="6.42578125" style="291" customWidth="1"/>
    <col min="5108" max="5108" width="5" style="291" customWidth="1"/>
    <col min="5109" max="5109" width="5.42578125" style="291" customWidth="1"/>
    <col min="5110" max="5110" width="7.42578125" style="291" customWidth="1"/>
    <col min="5111" max="5111" width="8.42578125" style="291" customWidth="1"/>
    <col min="5112" max="5114" width="0" style="291" hidden="1" customWidth="1"/>
    <col min="5115" max="5115" width="6.28515625" style="291" customWidth="1"/>
    <col min="5116" max="5116" width="10.140625" style="291" customWidth="1"/>
    <col min="5117" max="5117" width="3.7109375" style="291" customWidth="1"/>
    <col min="5118" max="5347" width="9.140625" style="291"/>
    <col min="5348" max="5350" width="0" style="291" hidden="1" customWidth="1"/>
    <col min="5351" max="5352" width="26.42578125" style="291" customWidth="1"/>
    <col min="5353" max="5353" width="0" style="291" hidden="1" customWidth="1"/>
    <col min="5354" max="5354" width="6.140625" style="291" customWidth="1"/>
    <col min="5355" max="5355" width="11.85546875" style="291" customWidth="1"/>
    <col min="5356" max="5356" width="13.7109375" style="291" bestFit="1" customWidth="1"/>
    <col min="5357" max="5357" width="5.5703125" style="291" customWidth="1"/>
    <col min="5358" max="5358" width="8.7109375" style="291" customWidth="1"/>
    <col min="5359" max="5359" width="11.5703125" style="291" customWidth="1"/>
    <col min="5360" max="5360" width="5.85546875" style="291" customWidth="1"/>
    <col min="5361" max="5361" width="5.5703125" style="291" customWidth="1"/>
    <col min="5362" max="5362" width="5.7109375" style="291" customWidth="1"/>
    <col min="5363" max="5363" width="6.42578125" style="291" customWidth="1"/>
    <col min="5364" max="5364" width="5" style="291" customWidth="1"/>
    <col min="5365" max="5365" width="5.42578125" style="291" customWidth="1"/>
    <col min="5366" max="5366" width="7.42578125" style="291" customWidth="1"/>
    <col min="5367" max="5367" width="8.42578125" style="291" customWidth="1"/>
    <col min="5368" max="5370" width="0" style="291" hidden="1" customWidth="1"/>
    <col min="5371" max="5371" width="6.28515625" style="291" customWidth="1"/>
    <col min="5372" max="5372" width="10.140625" style="291" customWidth="1"/>
    <col min="5373" max="5373" width="3.7109375" style="291" customWidth="1"/>
    <col min="5374" max="5603" width="9.140625" style="291"/>
    <col min="5604" max="5606" width="0" style="291" hidden="1" customWidth="1"/>
    <col min="5607" max="5608" width="26.42578125" style="291" customWidth="1"/>
    <col min="5609" max="5609" width="0" style="291" hidden="1" customWidth="1"/>
    <col min="5610" max="5610" width="6.140625" style="291" customWidth="1"/>
    <col min="5611" max="5611" width="11.85546875" style="291" customWidth="1"/>
    <col min="5612" max="5612" width="13.7109375" style="291" bestFit="1" customWidth="1"/>
    <col min="5613" max="5613" width="5.5703125" style="291" customWidth="1"/>
    <col min="5614" max="5614" width="8.7109375" style="291" customWidth="1"/>
    <col min="5615" max="5615" width="11.5703125" style="291" customWidth="1"/>
    <col min="5616" max="5616" width="5.85546875" style="291" customWidth="1"/>
    <col min="5617" max="5617" width="5.5703125" style="291" customWidth="1"/>
    <col min="5618" max="5618" width="5.7109375" style="291" customWidth="1"/>
    <col min="5619" max="5619" width="6.42578125" style="291" customWidth="1"/>
    <col min="5620" max="5620" width="5" style="291" customWidth="1"/>
    <col min="5621" max="5621" width="5.42578125" style="291" customWidth="1"/>
    <col min="5622" max="5622" width="7.42578125" style="291" customWidth="1"/>
    <col min="5623" max="5623" width="8.42578125" style="291" customWidth="1"/>
    <col min="5624" max="5626" width="0" style="291" hidden="1" customWidth="1"/>
    <col min="5627" max="5627" width="6.28515625" style="291" customWidth="1"/>
    <col min="5628" max="5628" width="10.140625" style="291" customWidth="1"/>
    <col min="5629" max="5629" width="3.7109375" style="291" customWidth="1"/>
    <col min="5630" max="5859" width="9.140625" style="291"/>
    <col min="5860" max="5862" width="0" style="291" hidden="1" customWidth="1"/>
    <col min="5863" max="5864" width="26.42578125" style="291" customWidth="1"/>
    <col min="5865" max="5865" width="0" style="291" hidden="1" customWidth="1"/>
    <col min="5866" max="5866" width="6.140625" style="291" customWidth="1"/>
    <col min="5867" max="5867" width="11.85546875" style="291" customWidth="1"/>
    <col min="5868" max="5868" width="13.7109375" style="291" bestFit="1" customWidth="1"/>
    <col min="5869" max="5869" width="5.5703125" style="291" customWidth="1"/>
    <col min="5870" max="5870" width="8.7109375" style="291" customWidth="1"/>
    <col min="5871" max="5871" width="11.5703125" style="291" customWidth="1"/>
    <col min="5872" max="5872" width="5.85546875" style="291" customWidth="1"/>
    <col min="5873" max="5873" width="5.5703125" style="291" customWidth="1"/>
    <col min="5874" max="5874" width="5.7109375" style="291" customWidth="1"/>
    <col min="5875" max="5875" width="6.42578125" style="291" customWidth="1"/>
    <col min="5876" max="5876" width="5" style="291" customWidth="1"/>
    <col min="5877" max="5877" width="5.42578125" style="291" customWidth="1"/>
    <col min="5878" max="5878" width="7.42578125" style="291" customWidth="1"/>
    <col min="5879" max="5879" width="8.42578125" style="291" customWidth="1"/>
    <col min="5880" max="5882" width="0" style="291" hidden="1" customWidth="1"/>
    <col min="5883" max="5883" width="6.28515625" style="291" customWidth="1"/>
    <col min="5884" max="5884" width="10.140625" style="291" customWidth="1"/>
    <col min="5885" max="5885" width="3.7109375" style="291" customWidth="1"/>
    <col min="5886" max="6115" width="9.140625" style="291"/>
    <col min="6116" max="6118" width="0" style="291" hidden="1" customWidth="1"/>
    <col min="6119" max="6120" width="26.42578125" style="291" customWidth="1"/>
    <col min="6121" max="6121" width="0" style="291" hidden="1" customWidth="1"/>
    <col min="6122" max="6122" width="6.140625" style="291" customWidth="1"/>
    <col min="6123" max="6123" width="11.85546875" style="291" customWidth="1"/>
    <col min="6124" max="6124" width="13.7109375" style="291" bestFit="1" customWidth="1"/>
    <col min="6125" max="6125" width="5.5703125" style="291" customWidth="1"/>
    <col min="6126" max="6126" width="8.7109375" style="291" customWidth="1"/>
    <col min="6127" max="6127" width="11.5703125" style="291" customWidth="1"/>
    <col min="6128" max="6128" width="5.85546875" style="291" customWidth="1"/>
    <col min="6129" max="6129" width="5.5703125" style="291" customWidth="1"/>
    <col min="6130" max="6130" width="5.7109375" style="291" customWidth="1"/>
    <col min="6131" max="6131" width="6.42578125" style="291" customWidth="1"/>
    <col min="6132" max="6132" width="5" style="291" customWidth="1"/>
    <col min="6133" max="6133" width="5.42578125" style="291" customWidth="1"/>
    <col min="6134" max="6134" width="7.42578125" style="291" customWidth="1"/>
    <col min="6135" max="6135" width="8.42578125" style="291" customWidth="1"/>
    <col min="6136" max="6138" width="0" style="291" hidden="1" customWidth="1"/>
    <col min="6139" max="6139" width="6.28515625" style="291" customWidth="1"/>
    <col min="6140" max="6140" width="10.140625" style="291" customWidth="1"/>
    <col min="6141" max="6141" width="3.7109375" style="291" customWidth="1"/>
    <col min="6142" max="6371" width="9.140625" style="291"/>
    <col min="6372" max="6374" width="0" style="291" hidden="1" customWidth="1"/>
    <col min="6375" max="6376" width="26.42578125" style="291" customWidth="1"/>
    <col min="6377" max="6377" width="0" style="291" hidden="1" customWidth="1"/>
    <col min="6378" max="6378" width="6.140625" style="291" customWidth="1"/>
    <col min="6379" max="6379" width="11.85546875" style="291" customWidth="1"/>
    <col min="6380" max="6380" width="13.7109375" style="291" bestFit="1" customWidth="1"/>
    <col min="6381" max="6381" width="5.5703125" style="291" customWidth="1"/>
    <col min="6382" max="6382" width="8.7109375" style="291" customWidth="1"/>
    <col min="6383" max="6383" width="11.5703125" style="291" customWidth="1"/>
    <col min="6384" max="6384" width="5.85546875" style="291" customWidth="1"/>
    <col min="6385" max="6385" width="5.5703125" style="291" customWidth="1"/>
    <col min="6386" max="6386" width="5.7109375" style="291" customWidth="1"/>
    <col min="6387" max="6387" width="6.42578125" style="291" customWidth="1"/>
    <col min="6388" max="6388" width="5" style="291" customWidth="1"/>
    <col min="6389" max="6389" width="5.42578125" style="291" customWidth="1"/>
    <col min="6390" max="6390" width="7.42578125" style="291" customWidth="1"/>
    <col min="6391" max="6391" width="8.42578125" style="291" customWidth="1"/>
    <col min="6392" max="6394" width="0" style="291" hidden="1" customWidth="1"/>
    <col min="6395" max="6395" width="6.28515625" style="291" customWidth="1"/>
    <col min="6396" max="6396" width="10.140625" style="291" customWidth="1"/>
    <col min="6397" max="6397" width="3.7109375" style="291" customWidth="1"/>
    <col min="6398" max="6627" width="9.140625" style="291"/>
    <col min="6628" max="6630" width="0" style="291" hidden="1" customWidth="1"/>
    <col min="6631" max="6632" width="26.42578125" style="291" customWidth="1"/>
    <col min="6633" max="6633" width="0" style="291" hidden="1" customWidth="1"/>
    <col min="6634" max="6634" width="6.140625" style="291" customWidth="1"/>
    <col min="6635" max="6635" width="11.85546875" style="291" customWidth="1"/>
    <col min="6636" max="6636" width="13.7109375" style="291" bestFit="1" customWidth="1"/>
    <col min="6637" max="6637" width="5.5703125" style="291" customWidth="1"/>
    <col min="6638" max="6638" width="8.7109375" style="291" customWidth="1"/>
    <col min="6639" max="6639" width="11.5703125" style="291" customWidth="1"/>
    <col min="6640" max="6640" width="5.85546875" style="291" customWidth="1"/>
    <col min="6641" max="6641" width="5.5703125" style="291" customWidth="1"/>
    <col min="6642" max="6642" width="5.7109375" style="291" customWidth="1"/>
    <col min="6643" max="6643" width="6.42578125" style="291" customWidth="1"/>
    <col min="6644" max="6644" width="5" style="291" customWidth="1"/>
    <col min="6645" max="6645" width="5.42578125" style="291" customWidth="1"/>
    <col min="6646" max="6646" width="7.42578125" style="291" customWidth="1"/>
    <col min="6647" max="6647" width="8.42578125" style="291" customWidth="1"/>
    <col min="6648" max="6650" width="0" style="291" hidden="1" customWidth="1"/>
    <col min="6651" max="6651" width="6.28515625" style="291" customWidth="1"/>
    <col min="6652" max="6652" width="10.140625" style="291" customWidth="1"/>
    <col min="6653" max="6653" width="3.7109375" style="291" customWidth="1"/>
    <col min="6654" max="6883" width="9.140625" style="291"/>
    <col min="6884" max="6886" width="0" style="291" hidden="1" customWidth="1"/>
    <col min="6887" max="6888" width="26.42578125" style="291" customWidth="1"/>
    <col min="6889" max="6889" width="0" style="291" hidden="1" customWidth="1"/>
    <col min="6890" max="6890" width="6.140625" style="291" customWidth="1"/>
    <col min="6891" max="6891" width="11.85546875" style="291" customWidth="1"/>
    <col min="6892" max="6892" width="13.7109375" style="291" bestFit="1" customWidth="1"/>
    <col min="6893" max="6893" width="5.5703125" style="291" customWidth="1"/>
    <col min="6894" max="6894" width="8.7109375" style="291" customWidth="1"/>
    <col min="6895" max="6895" width="11.5703125" style="291" customWidth="1"/>
    <col min="6896" max="6896" width="5.85546875" style="291" customWidth="1"/>
    <col min="6897" max="6897" width="5.5703125" style="291" customWidth="1"/>
    <col min="6898" max="6898" width="5.7109375" style="291" customWidth="1"/>
    <col min="6899" max="6899" width="6.42578125" style="291" customWidth="1"/>
    <col min="6900" max="6900" width="5" style="291" customWidth="1"/>
    <col min="6901" max="6901" width="5.42578125" style="291" customWidth="1"/>
    <col min="6902" max="6902" width="7.42578125" style="291" customWidth="1"/>
    <col min="6903" max="6903" width="8.42578125" style="291" customWidth="1"/>
    <col min="6904" max="6906" width="0" style="291" hidden="1" customWidth="1"/>
    <col min="6907" max="6907" width="6.28515625" style="291" customWidth="1"/>
    <col min="6908" max="6908" width="10.140625" style="291" customWidth="1"/>
    <col min="6909" max="6909" width="3.7109375" style="291" customWidth="1"/>
    <col min="6910" max="7139" width="9.140625" style="291"/>
    <col min="7140" max="7142" width="0" style="291" hidden="1" customWidth="1"/>
    <col min="7143" max="7144" width="26.42578125" style="291" customWidth="1"/>
    <col min="7145" max="7145" width="0" style="291" hidden="1" customWidth="1"/>
    <col min="7146" max="7146" width="6.140625" style="291" customWidth="1"/>
    <col min="7147" max="7147" width="11.85546875" style="291" customWidth="1"/>
    <col min="7148" max="7148" width="13.7109375" style="291" bestFit="1" customWidth="1"/>
    <col min="7149" max="7149" width="5.5703125" style="291" customWidth="1"/>
    <col min="7150" max="7150" width="8.7109375" style="291" customWidth="1"/>
    <col min="7151" max="7151" width="11.5703125" style="291" customWidth="1"/>
    <col min="7152" max="7152" width="5.85546875" style="291" customWidth="1"/>
    <col min="7153" max="7153" width="5.5703125" style="291" customWidth="1"/>
    <col min="7154" max="7154" width="5.7109375" style="291" customWidth="1"/>
    <col min="7155" max="7155" width="6.42578125" style="291" customWidth="1"/>
    <col min="7156" max="7156" width="5" style="291" customWidth="1"/>
    <col min="7157" max="7157" width="5.42578125" style="291" customWidth="1"/>
    <col min="7158" max="7158" width="7.42578125" style="291" customWidth="1"/>
    <col min="7159" max="7159" width="8.42578125" style="291" customWidth="1"/>
    <col min="7160" max="7162" width="0" style="291" hidden="1" customWidth="1"/>
    <col min="7163" max="7163" width="6.28515625" style="291" customWidth="1"/>
    <col min="7164" max="7164" width="10.140625" style="291" customWidth="1"/>
    <col min="7165" max="7165" width="3.7109375" style="291" customWidth="1"/>
    <col min="7166" max="7395" width="9.140625" style="291"/>
    <col min="7396" max="7398" width="0" style="291" hidden="1" customWidth="1"/>
    <col min="7399" max="7400" width="26.42578125" style="291" customWidth="1"/>
    <col min="7401" max="7401" width="0" style="291" hidden="1" customWidth="1"/>
    <col min="7402" max="7402" width="6.140625" style="291" customWidth="1"/>
    <col min="7403" max="7403" width="11.85546875" style="291" customWidth="1"/>
    <col min="7404" max="7404" width="13.7109375" style="291" bestFit="1" customWidth="1"/>
    <col min="7405" max="7405" width="5.5703125" style="291" customWidth="1"/>
    <col min="7406" max="7406" width="8.7109375" style="291" customWidth="1"/>
    <col min="7407" max="7407" width="11.5703125" style="291" customWidth="1"/>
    <col min="7408" max="7408" width="5.85546875" style="291" customWidth="1"/>
    <col min="7409" max="7409" width="5.5703125" style="291" customWidth="1"/>
    <col min="7410" max="7410" width="5.7109375" style="291" customWidth="1"/>
    <col min="7411" max="7411" width="6.42578125" style="291" customWidth="1"/>
    <col min="7412" max="7412" width="5" style="291" customWidth="1"/>
    <col min="7413" max="7413" width="5.42578125" style="291" customWidth="1"/>
    <col min="7414" max="7414" width="7.42578125" style="291" customWidth="1"/>
    <col min="7415" max="7415" width="8.42578125" style="291" customWidth="1"/>
    <col min="7416" max="7418" width="0" style="291" hidden="1" customWidth="1"/>
    <col min="7419" max="7419" width="6.28515625" style="291" customWidth="1"/>
    <col min="7420" max="7420" width="10.140625" style="291" customWidth="1"/>
    <col min="7421" max="7421" width="3.7109375" style="291" customWidth="1"/>
    <col min="7422" max="7651" width="9.140625" style="291"/>
    <col min="7652" max="7654" width="0" style="291" hidden="1" customWidth="1"/>
    <col min="7655" max="7656" width="26.42578125" style="291" customWidth="1"/>
    <col min="7657" max="7657" width="0" style="291" hidden="1" customWidth="1"/>
    <col min="7658" max="7658" width="6.140625" style="291" customWidth="1"/>
    <col min="7659" max="7659" width="11.85546875" style="291" customWidth="1"/>
    <col min="7660" max="7660" width="13.7109375" style="291" bestFit="1" customWidth="1"/>
    <col min="7661" max="7661" width="5.5703125" style="291" customWidth="1"/>
    <col min="7662" max="7662" width="8.7109375" style="291" customWidth="1"/>
    <col min="7663" max="7663" width="11.5703125" style="291" customWidth="1"/>
    <col min="7664" max="7664" width="5.85546875" style="291" customWidth="1"/>
    <col min="7665" max="7665" width="5.5703125" style="291" customWidth="1"/>
    <col min="7666" max="7666" width="5.7109375" style="291" customWidth="1"/>
    <col min="7667" max="7667" width="6.42578125" style="291" customWidth="1"/>
    <col min="7668" max="7668" width="5" style="291" customWidth="1"/>
    <col min="7669" max="7669" width="5.42578125" style="291" customWidth="1"/>
    <col min="7670" max="7670" width="7.42578125" style="291" customWidth="1"/>
    <col min="7671" max="7671" width="8.42578125" style="291" customWidth="1"/>
    <col min="7672" max="7674" width="0" style="291" hidden="1" customWidth="1"/>
    <col min="7675" max="7675" width="6.28515625" style="291" customWidth="1"/>
    <col min="7676" max="7676" width="10.140625" style="291" customWidth="1"/>
    <col min="7677" max="7677" width="3.7109375" style="291" customWidth="1"/>
    <col min="7678" max="7907" width="9.140625" style="291"/>
    <col min="7908" max="7910" width="0" style="291" hidden="1" customWidth="1"/>
    <col min="7911" max="7912" width="26.42578125" style="291" customWidth="1"/>
    <col min="7913" max="7913" width="0" style="291" hidden="1" customWidth="1"/>
    <col min="7914" max="7914" width="6.140625" style="291" customWidth="1"/>
    <col min="7915" max="7915" width="11.85546875" style="291" customWidth="1"/>
    <col min="7916" max="7916" width="13.7109375" style="291" bestFit="1" customWidth="1"/>
    <col min="7917" max="7917" width="5.5703125" style="291" customWidth="1"/>
    <col min="7918" max="7918" width="8.7109375" style="291" customWidth="1"/>
    <col min="7919" max="7919" width="11.5703125" style="291" customWidth="1"/>
    <col min="7920" max="7920" width="5.85546875" style="291" customWidth="1"/>
    <col min="7921" max="7921" width="5.5703125" style="291" customWidth="1"/>
    <col min="7922" max="7922" width="5.7109375" style="291" customWidth="1"/>
    <col min="7923" max="7923" width="6.42578125" style="291" customWidth="1"/>
    <col min="7924" max="7924" width="5" style="291" customWidth="1"/>
    <col min="7925" max="7925" width="5.42578125" style="291" customWidth="1"/>
    <col min="7926" max="7926" width="7.42578125" style="291" customWidth="1"/>
    <col min="7927" max="7927" width="8.42578125" style="291" customWidth="1"/>
    <col min="7928" max="7930" width="0" style="291" hidden="1" customWidth="1"/>
    <col min="7931" max="7931" width="6.28515625" style="291" customWidth="1"/>
    <col min="7932" max="7932" width="10.140625" style="291" customWidth="1"/>
    <col min="7933" max="7933" width="3.7109375" style="291" customWidth="1"/>
    <col min="7934" max="8163" width="9.140625" style="291"/>
    <col min="8164" max="8166" width="0" style="291" hidden="1" customWidth="1"/>
    <col min="8167" max="8168" width="26.42578125" style="291" customWidth="1"/>
    <col min="8169" max="8169" width="0" style="291" hidden="1" customWidth="1"/>
    <col min="8170" max="8170" width="6.140625" style="291" customWidth="1"/>
    <col min="8171" max="8171" width="11.85546875" style="291" customWidth="1"/>
    <col min="8172" max="8172" width="13.7109375" style="291" bestFit="1" customWidth="1"/>
    <col min="8173" max="8173" width="5.5703125" style="291" customWidth="1"/>
    <col min="8174" max="8174" width="8.7109375" style="291" customWidth="1"/>
    <col min="8175" max="8175" width="11.5703125" style="291" customWidth="1"/>
    <col min="8176" max="8176" width="5.85546875" style="291" customWidth="1"/>
    <col min="8177" max="8177" width="5.5703125" style="291" customWidth="1"/>
    <col min="8178" max="8178" width="5.7109375" style="291" customWidth="1"/>
    <col min="8179" max="8179" width="6.42578125" style="291" customWidth="1"/>
    <col min="8180" max="8180" width="5" style="291" customWidth="1"/>
    <col min="8181" max="8181" width="5.42578125" style="291" customWidth="1"/>
    <col min="8182" max="8182" width="7.42578125" style="291" customWidth="1"/>
    <col min="8183" max="8183" width="8.42578125" style="291" customWidth="1"/>
    <col min="8184" max="8186" width="0" style="291" hidden="1" customWidth="1"/>
    <col min="8187" max="8187" width="6.28515625" style="291" customWidth="1"/>
    <col min="8188" max="8188" width="10.140625" style="291" customWidth="1"/>
    <col min="8189" max="8189" width="3.7109375" style="291" customWidth="1"/>
    <col min="8190" max="8419" width="9.140625" style="291"/>
    <col min="8420" max="8422" width="0" style="291" hidden="1" customWidth="1"/>
    <col min="8423" max="8424" width="26.42578125" style="291" customWidth="1"/>
    <col min="8425" max="8425" width="0" style="291" hidden="1" customWidth="1"/>
    <col min="8426" max="8426" width="6.140625" style="291" customWidth="1"/>
    <col min="8427" max="8427" width="11.85546875" style="291" customWidth="1"/>
    <col min="8428" max="8428" width="13.7109375" style="291" bestFit="1" customWidth="1"/>
    <col min="8429" max="8429" width="5.5703125" style="291" customWidth="1"/>
    <col min="8430" max="8430" width="8.7109375" style="291" customWidth="1"/>
    <col min="8431" max="8431" width="11.5703125" style="291" customWidth="1"/>
    <col min="8432" max="8432" width="5.85546875" style="291" customWidth="1"/>
    <col min="8433" max="8433" width="5.5703125" style="291" customWidth="1"/>
    <col min="8434" max="8434" width="5.7109375" style="291" customWidth="1"/>
    <col min="8435" max="8435" width="6.42578125" style="291" customWidth="1"/>
    <col min="8436" max="8436" width="5" style="291" customWidth="1"/>
    <col min="8437" max="8437" width="5.42578125" style="291" customWidth="1"/>
    <col min="8438" max="8438" width="7.42578125" style="291" customWidth="1"/>
    <col min="8439" max="8439" width="8.42578125" style="291" customWidth="1"/>
    <col min="8440" max="8442" width="0" style="291" hidden="1" customWidth="1"/>
    <col min="8443" max="8443" width="6.28515625" style="291" customWidth="1"/>
    <col min="8444" max="8444" width="10.140625" style="291" customWidth="1"/>
    <col min="8445" max="8445" width="3.7109375" style="291" customWidth="1"/>
    <col min="8446" max="8675" width="9.140625" style="291"/>
    <col min="8676" max="8678" width="0" style="291" hidden="1" customWidth="1"/>
    <col min="8679" max="8680" width="26.42578125" style="291" customWidth="1"/>
    <col min="8681" max="8681" width="0" style="291" hidden="1" customWidth="1"/>
    <col min="8682" max="8682" width="6.140625" style="291" customWidth="1"/>
    <col min="8683" max="8683" width="11.85546875" style="291" customWidth="1"/>
    <col min="8684" max="8684" width="13.7109375" style="291" bestFit="1" customWidth="1"/>
    <col min="8685" max="8685" width="5.5703125" style="291" customWidth="1"/>
    <col min="8686" max="8686" width="8.7109375" style="291" customWidth="1"/>
    <col min="8687" max="8687" width="11.5703125" style="291" customWidth="1"/>
    <col min="8688" max="8688" width="5.85546875" style="291" customWidth="1"/>
    <col min="8689" max="8689" width="5.5703125" style="291" customWidth="1"/>
    <col min="8690" max="8690" width="5.7109375" style="291" customWidth="1"/>
    <col min="8691" max="8691" width="6.42578125" style="291" customWidth="1"/>
    <col min="8692" max="8692" width="5" style="291" customWidth="1"/>
    <col min="8693" max="8693" width="5.42578125" style="291" customWidth="1"/>
    <col min="8694" max="8694" width="7.42578125" style="291" customWidth="1"/>
    <col min="8695" max="8695" width="8.42578125" style="291" customWidth="1"/>
    <col min="8696" max="8698" width="0" style="291" hidden="1" customWidth="1"/>
    <col min="8699" max="8699" width="6.28515625" style="291" customWidth="1"/>
    <col min="8700" max="8700" width="10.140625" style="291" customWidth="1"/>
    <col min="8701" max="8701" width="3.7109375" style="291" customWidth="1"/>
    <col min="8702" max="8931" width="9.140625" style="291"/>
    <col min="8932" max="8934" width="0" style="291" hidden="1" customWidth="1"/>
    <col min="8935" max="8936" width="26.42578125" style="291" customWidth="1"/>
    <col min="8937" max="8937" width="0" style="291" hidden="1" customWidth="1"/>
    <col min="8938" max="8938" width="6.140625" style="291" customWidth="1"/>
    <col min="8939" max="8939" width="11.85546875" style="291" customWidth="1"/>
    <col min="8940" max="8940" width="13.7109375" style="291" bestFit="1" customWidth="1"/>
    <col min="8941" max="8941" width="5.5703125" style="291" customWidth="1"/>
    <col min="8942" max="8942" width="8.7109375" style="291" customWidth="1"/>
    <col min="8943" max="8943" width="11.5703125" style="291" customWidth="1"/>
    <col min="8944" max="8944" width="5.85546875" style="291" customWidth="1"/>
    <col min="8945" max="8945" width="5.5703125" style="291" customWidth="1"/>
    <col min="8946" max="8946" width="5.7109375" style="291" customWidth="1"/>
    <col min="8947" max="8947" width="6.42578125" style="291" customWidth="1"/>
    <col min="8948" max="8948" width="5" style="291" customWidth="1"/>
    <col min="8949" max="8949" width="5.42578125" style="291" customWidth="1"/>
    <col min="8950" max="8950" width="7.42578125" style="291" customWidth="1"/>
    <col min="8951" max="8951" width="8.42578125" style="291" customWidth="1"/>
    <col min="8952" max="8954" width="0" style="291" hidden="1" customWidth="1"/>
    <col min="8955" max="8955" width="6.28515625" style="291" customWidth="1"/>
    <col min="8956" max="8956" width="10.140625" style="291" customWidth="1"/>
    <col min="8957" max="8957" width="3.7109375" style="291" customWidth="1"/>
    <col min="8958" max="9187" width="9.140625" style="291"/>
    <col min="9188" max="9190" width="0" style="291" hidden="1" customWidth="1"/>
    <col min="9191" max="9192" width="26.42578125" style="291" customWidth="1"/>
    <col min="9193" max="9193" width="0" style="291" hidden="1" customWidth="1"/>
    <col min="9194" max="9194" width="6.140625" style="291" customWidth="1"/>
    <col min="9195" max="9195" width="11.85546875" style="291" customWidth="1"/>
    <col min="9196" max="9196" width="13.7109375" style="291" bestFit="1" customWidth="1"/>
    <col min="9197" max="9197" width="5.5703125" style="291" customWidth="1"/>
    <col min="9198" max="9198" width="8.7109375" style="291" customWidth="1"/>
    <col min="9199" max="9199" width="11.5703125" style="291" customWidth="1"/>
    <col min="9200" max="9200" width="5.85546875" style="291" customWidth="1"/>
    <col min="9201" max="9201" width="5.5703125" style="291" customWidth="1"/>
    <col min="9202" max="9202" width="5.7109375" style="291" customWidth="1"/>
    <col min="9203" max="9203" width="6.42578125" style="291" customWidth="1"/>
    <col min="9204" max="9204" width="5" style="291" customWidth="1"/>
    <col min="9205" max="9205" width="5.42578125" style="291" customWidth="1"/>
    <col min="9206" max="9206" width="7.42578125" style="291" customWidth="1"/>
    <col min="9207" max="9207" width="8.42578125" style="291" customWidth="1"/>
    <col min="9208" max="9210" width="0" style="291" hidden="1" customWidth="1"/>
    <col min="9211" max="9211" width="6.28515625" style="291" customWidth="1"/>
    <col min="9212" max="9212" width="10.140625" style="291" customWidth="1"/>
    <col min="9213" max="9213" width="3.7109375" style="291" customWidth="1"/>
    <col min="9214" max="9443" width="9.140625" style="291"/>
    <col min="9444" max="9446" width="0" style="291" hidden="1" customWidth="1"/>
    <col min="9447" max="9448" width="26.42578125" style="291" customWidth="1"/>
    <col min="9449" max="9449" width="0" style="291" hidden="1" customWidth="1"/>
    <col min="9450" max="9450" width="6.140625" style="291" customWidth="1"/>
    <col min="9451" max="9451" width="11.85546875" style="291" customWidth="1"/>
    <col min="9452" max="9452" width="13.7109375" style="291" bestFit="1" customWidth="1"/>
    <col min="9453" max="9453" width="5.5703125" style="291" customWidth="1"/>
    <col min="9454" max="9454" width="8.7109375" style="291" customWidth="1"/>
    <col min="9455" max="9455" width="11.5703125" style="291" customWidth="1"/>
    <col min="9456" max="9456" width="5.85546875" style="291" customWidth="1"/>
    <col min="9457" max="9457" width="5.5703125" style="291" customWidth="1"/>
    <col min="9458" max="9458" width="5.7109375" style="291" customWidth="1"/>
    <col min="9459" max="9459" width="6.42578125" style="291" customWidth="1"/>
    <col min="9460" max="9460" width="5" style="291" customWidth="1"/>
    <col min="9461" max="9461" width="5.42578125" style="291" customWidth="1"/>
    <col min="9462" max="9462" width="7.42578125" style="291" customWidth="1"/>
    <col min="9463" max="9463" width="8.42578125" style="291" customWidth="1"/>
    <col min="9464" max="9466" width="0" style="291" hidden="1" customWidth="1"/>
    <col min="9467" max="9467" width="6.28515625" style="291" customWidth="1"/>
    <col min="9468" max="9468" width="10.140625" style="291" customWidth="1"/>
    <col min="9469" max="9469" width="3.7109375" style="291" customWidth="1"/>
    <col min="9470" max="9699" width="9.140625" style="291"/>
    <col min="9700" max="9702" width="0" style="291" hidden="1" customWidth="1"/>
    <col min="9703" max="9704" width="26.42578125" style="291" customWidth="1"/>
    <col min="9705" max="9705" width="0" style="291" hidden="1" customWidth="1"/>
    <col min="9706" max="9706" width="6.140625" style="291" customWidth="1"/>
    <col min="9707" max="9707" width="11.85546875" style="291" customWidth="1"/>
    <col min="9708" max="9708" width="13.7109375" style="291" bestFit="1" customWidth="1"/>
    <col min="9709" max="9709" width="5.5703125" style="291" customWidth="1"/>
    <col min="9710" max="9710" width="8.7109375" style="291" customWidth="1"/>
    <col min="9711" max="9711" width="11.5703125" style="291" customWidth="1"/>
    <col min="9712" max="9712" width="5.85546875" style="291" customWidth="1"/>
    <col min="9713" max="9713" width="5.5703125" style="291" customWidth="1"/>
    <col min="9714" max="9714" width="5.7109375" style="291" customWidth="1"/>
    <col min="9715" max="9715" width="6.42578125" style="291" customWidth="1"/>
    <col min="9716" max="9716" width="5" style="291" customWidth="1"/>
    <col min="9717" max="9717" width="5.42578125" style="291" customWidth="1"/>
    <col min="9718" max="9718" width="7.42578125" style="291" customWidth="1"/>
    <col min="9719" max="9719" width="8.42578125" style="291" customWidth="1"/>
    <col min="9720" max="9722" width="0" style="291" hidden="1" customWidth="1"/>
    <col min="9723" max="9723" width="6.28515625" style="291" customWidth="1"/>
    <col min="9724" max="9724" width="10.140625" style="291" customWidth="1"/>
    <col min="9725" max="9725" width="3.7109375" style="291" customWidth="1"/>
    <col min="9726" max="9955" width="9.140625" style="291"/>
    <col min="9956" max="9958" width="0" style="291" hidden="1" customWidth="1"/>
    <col min="9959" max="9960" width="26.42578125" style="291" customWidth="1"/>
    <col min="9961" max="9961" width="0" style="291" hidden="1" customWidth="1"/>
    <col min="9962" max="9962" width="6.140625" style="291" customWidth="1"/>
    <col min="9963" max="9963" width="11.85546875" style="291" customWidth="1"/>
    <col min="9964" max="9964" width="13.7109375" style="291" bestFit="1" customWidth="1"/>
    <col min="9965" max="9965" width="5.5703125" style="291" customWidth="1"/>
    <col min="9966" max="9966" width="8.7109375" style="291" customWidth="1"/>
    <col min="9967" max="9967" width="11.5703125" style="291" customWidth="1"/>
    <col min="9968" max="9968" width="5.85546875" style="291" customWidth="1"/>
    <col min="9969" max="9969" width="5.5703125" style="291" customWidth="1"/>
    <col min="9970" max="9970" width="5.7109375" style="291" customWidth="1"/>
    <col min="9971" max="9971" width="6.42578125" style="291" customWidth="1"/>
    <col min="9972" max="9972" width="5" style="291" customWidth="1"/>
    <col min="9973" max="9973" width="5.42578125" style="291" customWidth="1"/>
    <col min="9974" max="9974" width="7.42578125" style="291" customWidth="1"/>
    <col min="9975" max="9975" width="8.42578125" style="291" customWidth="1"/>
    <col min="9976" max="9978" width="0" style="291" hidden="1" customWidth="1"/>
    <col min="9979" max="9979" width="6.28515625" style="291" customWidth="1"/>
    <col min="9980" max="9980" width="10.140625" style="291" customWidth="1"/>
    <col min="9981" max="9981" width="3.7109375" style="291" customWidth="1"/>
    <col min="9982" max="10211" width="9.140625" style="291"/>
    <col min="10212" max="10214" width="0" style="291" hidden="1" customWidth="1"/>
    <col min="10215" max="10216" width="26.42578125" style="291" customWidth="1"/>
    <col min="10217" max="10217" width="0" style="291" hidden="1" customWidth="1"/>
    <col min="10218" max="10218" width="6.140625" style="291" customWidth="1"/>
    <col min="10219" max="10219" width="11.85546875" style="291" customWidth="1"/>
    <col min="10220" max="10220" width="13.7109375" style="291" bestFit="1" customWidth="1"/>
    <col min="10221" max="10221" width="5.5703125" style="291" customWidth="1"/>
    <col min="10222" max="10222" width="8.7109375" style="291" customWidth="1"/>
    <col min="10223" max="10223" width="11.5703125" style="291" customWidth="1"/>
    <col min="10224" max="10224" width="5.85546875" style="291" customWidth="1"/>
    <col min="10225" max="10225" width="5.5703125" style="291" customWidth="1"/>
    <col min="10226" max="10226" width="5.7109375" style="291" customWidth="1"/>
    <col min="10227" max="10227" width="6.42578125" style="291" customWidth="1"/>
    <col min="10228" max="10228" width="5" style="291" customWidth="1"/>
    <col min="10229" max="10229" width="5.42578125" style="291" customWidth="1"/>
    <col min="10230" max="10230" width="7.42578125" style="291" customWidth="1"/>
    <col min="10231" max="10231" width="8.42578125" style="291" customWidth="1"/>
    <col min="10232" max="10234" width="0" style="291" hidden="1" customWidth="1"/>
    <col min="10235" max="10235" width="6.28515625" style="291" customWidth="1"/>
    <col min="10236" max="10236" width="10.140625" style="291" customWidth="1"/>
    <col min="10237" max="10237" width="3.7109375" style="291" customWidth="1"/>
    <col min="10238" max="10467" width="9.140625" style="291"/>
    <col min="10468" max="10470" width="0" style="291" hidden="1" customWidth="1"/>
    <col min="10471" max="10472" width="26.42578125" style="291" customWidth="1"/>
    <col min="10473" max="10473" width="0" style="291" hidden="1" customWidth="1"/>
    <col min="10474" max="10474" width="6.140625" style="291" customWidth="1"/>
    <col min="10475" max="10475" width="11.85546875" style="291" customWidth="1"/>
    <col min="10476" max="10476" width="13.7109375" style="291" bestFit="1" customWidth="1"/>
    <col min="10477" max="10477" width="5.5703125" style="291" customWidth="1"/>
    <col min="10478" max="10478" width="8.7109375" style="291" customWidth="1"/>
    <col min="10479" max="10479" width="11.5703125" style="291" customWidth="1"/>
    <col min="10480" max="10480" width="5.85546875" style="291" customWidth="1"/>
    <col min="10481" max="10481" width="5.5703125" style="291" customWidth="1"/>
    <col min="10482" max="10482" width="5.7109375" style="291" customWidth="1"/>
    <col min="10483" max="10483" width="6.42578125" style="291" customWidth="1"/>
    <col min="10484" max="10484" width="5" style="291" customWidth="1"/>
    <col min="10485" max="10485" width="5.42578125" style="291" customWidth="1"/>
    <col min="10486" max="10486" width="7.42578125" style="291" customWidth="1"/>
    <col min="10487" max="10487" width="8.42578125" style="291" customWidth="1"/>
    <col min="10488" max="10490" width="0" style="291" hidden="1" customWidth="1"/>
    <col min="10491" max="10491" width="6.28515625" style="291" customWidth="1"/>
    <col min="10492" max="10492" width="10.140625" style="291" customWidth="1"/>
    <col min="10493" max="10493" width="3.7109375" style="291" customWidth="1"/>
    <col min="10494" max="10723" width="9.140625" style="291"/>
    <col min="10724" max="10726" width="0" style="291" hidden="1" customWidth="1"/>
    <col min="10727" max="10728" width="26.42578125" style="291" customWidth="1"/>
    <col min="10729" max="10729" width="0" style="291" hidden="1" customWidth="1"/>
    <col min="10730" max="10730" width="6.140625" style="291" customWidth="1"/>
    <col min="10731" max="10731" width="11.85546875" style="291" customWidth="1"/>
    <col min="10732" max="10732" width="13.7109375" style="291" bestFit="1" customWidth="1"/>
    <col min="10733" max="10733" width="5.5703125" style="291" customWidth="1"/>
    <col min="10734" max="10734" width="8.7109375" style="291" customWidth="1"/>
    <col min="10735" max="10735" width="11.5703125" style="291" customWidth="1"/>
    <col min="10736" max="10736" width="5.85546875" style="291" customWidth="1"/>
    <col min="10737" max="10737" width="5.5703125" style="291" customWidth="1"/>
    <col min="10738" max="10738" width="5.7109375" style="291" customWidth="1"/>
    <col min="10739" max="10739" width="6.42578125" style="291" customWidth="1"/>
    <col min="10740" max="10740" width="5" style="291" customWidth="1"/>
    <col min="10741" max="10741" width="5.42578125" style="291" customWidth="1"/>
    <col min="10742" max="10742" width="7.42578125" style="291" customWidth="1"/>
    <col min="10743" max="10743" width="8.42578125" style="291" customWidth="1"/>
    <col min="10744" max="10746" width="0" style="291" hidden="1" customWidth="1"/>
    <col min="10747" max="10747" width="6.28515625" style="291" customWidth="1"/>
    <col min="10748" max="10748" width="10.140625" style="291" customWidth="1"/>
    <col min="10749" max="10749" width="3.7109375" style="291" customWidth="1"/>
    <col min="10750" max="10979" width="9.140625" style="291"/>
    <col min="10980" max="10982" width="0" style="291" hidden="1" customWidth="1"/>
    <col min="10983" max="10984" width="26.42578125" style="291" customWidth="1"/>
    <col min="10985" max="10985" width="0" style="291" hidden="1" customWidth="1"/>
    <col min="10986" max="10986" width="6.140625" style="291" customWidth="1"/>
    <col min="10987" max="10987" width="11.85546875" style="291" customWidth="1"/>
    <col min="10988" max="10988" width="13.7109375" style="291" bestFit="1" customWidth="1"/>
    <col min="10989" max="10989" width="5.5703125" style="291" customWidth="1"/>
    <col min="10990" max="10990" width="8.7109375" style="291" customWidth="1"/>
    <col min="10991" max="10991" width="11.5703125" style="291" customWidth="1"/>
    <col min="10992" max="10992" width="5.85546875" style="291" customWidth="1"/>
    <col min="10993" max="10993" width="5.5703125" style="291" customWidth="1"/>
    <col min="10994" max="10994" width="5.7109375" style="291" customWidth="1"/>
    <col min="10995" max="10995" width="6.42578125" style="291" customWidth="1"/>
    <col min="10996" max="10996" width="5" style="291" customWidth="1"/>
    <col min="10997" max="10997" width="5.42578125" style="291" customWidth="1"/>
    <col min="10998" max="10998" width="7.42578125" style="291" customWidth="1"/>
    <col min="10999" max="10999" width="8.42578125" style="291" customWidth="1"/>
    <col min="11000" max="11002" width="0" style="291" hidden="1" customWidth="1"/>
    <col min="11003" max="11003" width="6.28515625" style="291" customWidth="1"/>
    <col min="11004" max="11004" width="10.140625" style="291" customWidth="1"/>
    <col min="11005" max="11005" width="3.7109375" style="291" customWidth="1"/>
    <col min="11006" max="11235" width="9.140625" style="291"/>
    <col min="11236" max="11238" width="0" style="291" hidden="1" customWidth="1"/>
    <col min="11239" max="11240" width="26.42578125" style="291" customWidth="1"/>
    <col min="11241" max="11241" width="0" style="291" hidden="1" customWidth="1"/>
    <col min="11242" max="11242" width="6.140625" style="291" customWidth="1"/>
    <col min="11243" max="11243" width="11.85546875" style="291" customWidth="1"/>
    <col min="11244" max="11244" width="13.7109375" style="291" bestFit="1" customWidth="1"/>
    <col min="11245" max="11245" width="5.5703125" style="291" customWidth="1"/>
    <col min="11246" max="11246" width="8.7109375" style="291" customWidth="1"/>
    <col min="11247" max="11247" width="11.5703125" style="291" customWidth="1"/>
    <col min="11248" max="11248" width="5.85546875" style="291" customWidth="1"/>
    <col min="11249" max="11249" width="5.5703125" style="291" customWidth="1"/>
    <col min="11250" max="11250" width="5.7109375" style="291" customWidth="1"/>
    <col min="11251" max="11251" width="6.42578125" style="291" customWidth="1"/>
    <col min="11252" max="11252" width="5" style="291" customWidth="1"/>
    <col min="11253" max="11253" width="5.42578125" style="291" customWidth="1"/>
    <col min="11254" max="11254" width="7.42578125" style="291" customWidth="1"/>
    <col min="11255" max="11255" width="8.42578125" style="291" customWidth="1"/>
    <col min="11256" max="11258" width="0" style="291" hidden="1" customWidth="1"/>
    <col min="11259" max="11259" width="6.28515625" style="291" customWidth="1"/>
    <col min="11260" max="11260" width="10.140625" style="291" customWidth="1"/>
    <col min="11261" max="11261" width="3.7109375" style="291" customWidth="1"/>
    <col min="11262" max="11491" width="9.140625" style="291"/>
    <col min="11492" max="11494" width="0" style="291" hidden="1" customWidth="1"/>
    <col min="11495" max="11496" width="26.42578125" style="291" customWidth="1"/>
    <col min="11497" max="11497" width="0" style="291" hidden="1" customWidth="1"/>
    <col min="11498" max="11498" width="6.140625" style="291" customWidth="1"/>
    <col min="11499" max="11499" width="11.85546875" style="291" customWidth="1"/>
    <col min="11500" max="11500" width="13.7109375" style="291" bestFit="1" customWidth="1"/>
    <col min="11501" max="11501" width="5.5703125" style="291" customWidth="1"/>
    <col min="11502" max="11502" width="8.7109375" style="291" customWidth="1"/>
    <col min="11503" max="11503" width="11.5703125" style="291" customWidth="1"/>
    <col min="11504" max="11504" width="5.85546875" style="291" customWidth="1"/>
    <col min="11505" max="11505" width="5.5703125" style="291" customWidth="1"/>
    <col min="11506" max="11506" width="5.7109375" style="291" customWidth="1"/>
    <col min="11507" max="11507" width="6.42578125" style="291" customWidth="1"/>
    <col min="11508" max="11508" width="5" style="291" customWidth="1"/>
    <col min="11509" max="11509" width="5.42578125" style="291" customWidth="1"/>
    <col min="11510" max="11510" width="7.42578125" style="291" customWidth="1"/>
    <col min="11511" max="11511" width="8.42578125" style="291" customWidth="1"/>
    <col min="11512" max="11514" width="0" style="291" hidden="1" customWidth="1"/>
    <col min="11515" max="11515" width="6.28515625" style="291" customWidth="1"/>
    <col min="11516" max="11516" width="10.140625" style="291" customWidth="1"/>
    <col min="11517" max="11517" width="3.7109375" style="291" customWidth="1"/>
    <col min="11518" max="11747" width="9.140625" style="291"/>
    <col min="11748" max="11750" width="0" style="291" hidden="1" customWidth="1"/>
    <col min="11751" max="11752" width="26.42578125" style="291" customWidth="1"/>
    <col min="11753" max="11753" width="0" style="291" hidden="1" customWidth="1"/>
    <col min="11754" max="11754" width="6.140625" style="291" customWidth="1"/>
    <col min="11755" max="11755" width="11.85546875" style="291" customWidth="1"/>
    <col min="11756" max="11756" width="13.7109375" style="291" bestFit="1" customWidth="1"/>
    <col min="11757" max="11757" width="5.5703125" style="291" customWidth="1"/>
    <col min="11758" max="11758" width="8.7109375" style="291" customWidth="1"/>
    <col min="11759" max="11759" width="11.5703125" style="291" customWidth="1"/>
    <col min="11760" max="11760" width="5.85546875" style="291" customWidth="1"/>
    <col min="11761" max="11761" width="5.5703125" style="291" customWidth="1"/>
    <col min="11762" max="11762" width="5.7109375" style="291" customWidth="1"/>
    <col min="11763" max="11763" width="6.42578125" style="291" customWidth="1"/>
    <col min="11764" max="11764" width="5" style="291" customWidth="1"/>
    <col min="11765" max="11765" width="5.42578125" style="291" customWidth="1"/>
    <col min="11766" max="11766" width="7.42578125" style="291" customWidth="1"/>
    <col min="11767" max="11767" width="8.42578125" style="291" customWidth="1"/>
    <col min="11768" max="11770" width="0" style="291" hidden="1" customWidth="1"/>
    <col min="11771" max="11771" width="6.28515625" style="291" customWidth="1"/>
    <col min="11772" max="11772" width="10.140625" style="291" customWidth="1"/>
    <col min="11773" max="11773" width="3.7109375" style="291" customWidth="1"/>
    <col min="11774" max="12003" width="9.140625" style="291"/>
    <col min="12004" max="12006" width="0" style="291" hidden="1" customWidth="1"/>
    <col min="12007" max="12008" width="26.42578125" style="291" customWidth="1"/>
    <col min="12009" max="12009" width="0" style="291" hidden="1" customWidth="1"/>
    <col min="12010" max="12010" width="6.140625" style="291" customWidth="1"/>
    <col min="12011" max="12011" width="11.85546875" style="291" customWidth="1"/>
    <col min="12012" max="12012" width="13.7109375" style="291" bestFit="1" customWidth="1"/>
    <col min="12013" max="12013" width="5.5703125" style="291" customWidth="1"/>
    <col min="12014" max="12014" width="8.7109375" style="291" customWidth="1"/>
    <col min="12015" max="12015" width="11.5703125" style="291" customWidth="1"/>
    <col min="12016" max="12016" width="5.85546875" style="291" customWidth="1"/>
    <col min="12017" max="12017" width="5.5703125" style="291" customWidth="1"/>
    <col min="12018" max="12018" width="5.7109375" style="291" customWidth="1"/>
    <col min="12019" max="12019" width="6.42578125" style="291" customWidth="1"/>
    <col min="12020" max="12020" width="5" style="291" customWidth="1"/>
    <col min="12021" max="12021" width="5.42578125" style="291" customWidth="1"/>
    <col min="12022" max="12022" width="7.42578125" style="291" customWidth="1"/>
    <col min="12023" max="12023" width="8.42578125" style="291" customWidth="1"/>
    <col min="12024" max="12026" width="0" style="291" hidden="1" customWidth="1"/>
    <col min="12027" max="12027" width="6.28515625" style="291" customWidth="1"/>
    <col min="12028" max="12028" width="10.140625" style="291" customWidth="1"/>
    <col min="12029" max="12029" width="3.7109375" style="291" customWidth="1"/>
    <col min="12030" max="12259" width="9.140625" style="291"/>
    <col min="12260" max="12262" width="0" style="291" hidden="1" customWidth="1"/>
    <col min="12263" max="12264" width="26.42578125" style="291" customWidth="1"/>
    <col min="12265" max="12265" width="0" style="291" hidden="1" customWidth="1"/>
    <col min="12266" max="12266" width="6.140625" style="291" customWidth="1"/>
    <col min="12267" max="12267" width="11.85546875" style="291" customWidth="1"/>
    <col min="12268" max="12268" width="13.7109375" style="291" bestFit="1" customWidth="1"/>
    <col min="12269" max="12269" width="5.5703125" style="291" customWidth="1"/>
    <col min="12270" max="12270" width="8.7109375" style="291" customWidth="1"/>
    <col min="12271" max="12271" width="11.5703125" style="291" customWidth="1"/>
    <col min="12272" max="12272" width="5.85546875" style="291" customWidth="1"/>
    <col min="12273" max="12273" width="5.5703125" style="291" customWidth="1"/>
    <col min="12274" max="12274" width="5.7109375" style="291" customWidth="1"/>
    <col min="12275" max="12275" width="6.42578125" style="291" customWidth="1"/>
    <col min="12276" max="12276" width="5" style="291" customWidth="1"/>
    <col min="12277" max="12277" width="5.42578125" style="291" customWidth="1"/>
    <col min="12278" max="12278" width="7.42578125" style="291" customWidth="1"/>
    <col min="12279" max="12279" width="8.42578125" style="291" customWidth="1"/>
    <col min="12280" max="12282" width="0" style="291" hidden="1" customWidth="1"/>
    <col min="12283" max="12283" width="6.28515625" style="291" customWidth="1"/>
    <col min="12284" max="12284" width="10.140625" style="291" customWidth="1"/>
    <col min="12285" max="12285" width="3.7109375" style="291" customWidth="1"/>
    <col min="12286" max="12515" width="9.140625" style="291"/>
    <col min="12516" max="12518" width="0" style="291" hidden="1" customWidth="1"/>
    <col min="12519" max="12520" width="26.42578125" style="291" customWidth="1"/>
    <col min="12521" max="12521" width="0" style="291" hidden="1" customWidth="1"/>
    <col min="12522" max="12522" width="6.140625" style="291" customWidth="1"/>
    <col min="12523" max="12523" width="11.85546875" style="291" customWidth="1"/>
    <col min="12524" max="12524" width="13.7109375" style="291" bestFit="1" customWidth="1"/>
    <col min="12525" max="12525" width="5.5703125" style="291" customWidth="1"/>
    <col min="12526" max="12526" width="8.7109375" style="291" customWidth="1"/>
    <col min="12527" max="12527" width="11.5703125" style="291" customWidth="1"/>
    <col min="12528" max="12528" width="5.85546875" style="291" customWidth="1"/>
    <col min="12529" max="12529" width="5.5703125" style="291" customWidth="1"/>
    <col min="12530" max="12530" width="5.7109375" style="291" customWidth="1"/>
    <col min="12531" max="12531" width="6.42578125" style="291" customWidth="1"/>
    <col min="12532" max="12532" width="5" style="291" customWidth="1"/>
    <col min="12533" max="12533" width="5.42578125" style="291" customWidth="1"/>
    <col min="12534" max="12534" width="7.42578125" style="291" customWidth="1"/>
    <col min="12535" max="12535" width="8.42578125" style="291" customWidth="1"/>
    <col min="12536" max="12538" width="0" style="291" hidden="1" customWidth="1"/>
    <col min="12539" max="12539" width="6.28515625" style="291" customWidth="1"/>
    <col min="12540" max="12540" width="10.140625" style="291" customWidth="1"/>
    <col min="12541" max="12541" width="3.7109375" style="291" customWidth="1"/>
    <col min="12542" max="12771" width="9.140625" style="291"/>
    <col min="12772" max="12774" width="0" style="291" hidden="1" customWidth="1"/>
    <col min="12775" max="12776" width="26.42578125" style="291" customWidth="1"/>
    <col min="12777" max="12777" width="0" style="291" hidden="1" customWidth="1"/>
    <col min="12778" max="12778" width="6.140625" style="291" customWidth="1"/>
    <col min="12779" max="12779" width="11.85546875" style="291" customWidth="1"/>
    <col min="12780" max="12780" width="13.7109375" style="291" bestFit="1" customWidth="1"/>
    <col min="12781" max="12781" width="5.5703125" style="291" customWidth="1"/>
    <col min="12782" max="12782" width="8.7109375" style="291" customWidth="1"/>
    <col min="12783" max="12783" width="11.5703125" style="291" customWidth="1"/>
    <col min="12784" max="12784" width="5.85546875" style="291" customWidth="1"/>
    <col min="12785" max="12785" width="5.5703125" style="291" customWidth="1"/>
    <col min="12786" max="12786" width="5.7109375" style="291" customWidth="1"/>
    <col min="12787" max="12787" width="6.42578125" style="291" customWidth="1"/>
    <col min="12788" max="12788" width="5" style="291" customWidth="1"/>
    <col min="12789" max="12789" width="5.42578125" style="291" customWidth="1"/>
    <col min="12790" max="12790" width="7.42578125" style="291" customWidth="1"/>
    <col min="12791" max="12791" width="8.42578125" style="291" customWidth="1"/>
    <col min="12792" max="12794" width="0" style="291" hidden="1" customWidth="1"/>
    <col min="12795" max="12795" width="6.28515625" style="291" customWidth="1"/>
    <col min="12796" max="12796" width="10.140625" style="291" customWidth="1"/>
    <col min="12797" max="12797" width="3.7109375" style="291" customWidth="1"/>
    <col min="12798" max="13027" width="9.140625" style="291"/>
    <col min="13028" max="13030" width="0" style="291" hidden="1" customWidth="1"/>
    <col min="13031" max="13032" width="26.42578125" style="291" customWidth="1"/>
    <col min="13033" max="13033" width="0" style="291" hidden="1" customWidth="1"/>
    <col min="13034" max="13034" width="6.140625" style="291" customWidth="1"/>
    <col min="13035" max="13035" width="11.85546875" style="291" customWidth="1"/>
    <col min="13036" max="13036" width="13.7109375" style="291" bestFit="1" customWidth="1"/>
    <col min="13037" max="13037" width="5.5703125" style="291" customWidth="1"/>
    <col min="13038" max="13038" width="8.7109375" style="291" customWidth="1"/>
    <col min="13039" max="13039" width="11.5703125" style="291" customWidth="1"/>
    <col min="13040" max="13040" width="5.85546875" style="291" customWidth="1"/>
    <col min="13041" max="13041" width="5.5703125" style="291" customWidth="1"/>
    <col min="13042" max="13042" width="5.7109375" style="291" customWidth="1"/>
    <col min="13043" max="13043" width="6.42578125" style="291" customWidth="1"/>
    <col min="13044" max="13044" width="5" style="291" customWidth="1"/>
    <col min="13045" max="13045" width="5.42578125" style="291" customWidth="1"/>
    <col min="13046" max="13046" width="7.42578125" style="291" customWidth="1"/>
    <col min="13047" max="13047" width="8.42578125" style="291" customWidth="1"/>
    <col min="13048" max="13050" width="0" style="291" hidden="1" customWidth="1"/>
    <col min="13051" max="13051" width="6.28515625" style="291" customWidth="1"/>
    <col min="13052" max="13052" width="10.140625" style="291" customWidth="1"/>
    <col min="13053" max="13053" width="3.7109375" style="291" customWidth="1"/>
    <col min="13054" max="13283" width="9.140625" style="291"/>
    <col min="13284" max="13286" width="0" style="291" hidden="1" customWidth="1"/>
    <col min="13287" max="13288" width="26.42578125" style="291" customWidth="1"/>
    <col min="13289" max="13289" width="0" style="291" hidden="1" customWidth="1"/>
    <col min="13290" max="13290" width="6.140625" style="291" customWidth="1"/>
    <col min="13291" max="13291" width="11.85546875" style="291" customWidth="1"/>
    <col min="13292" max="13292" width="13.7109375" style="291" bestFit="1" customWidth="1"/>
    <col min="13293" max="13293" width="5.5703125" style="291" customWidth="1"/>
    <col min="13294" max="13294" width="8.7109375" style="291" customWidth="1"/>
    <col min="13295" max="13295" width="11.5703125" style="291" customWidth="1"/>
    <col min="13296" max="13296" width="5.85546875" style="291" customWidth="1"/>
    <col min="13297" max="13297" width="5.5703125" style="291" customWidth="1"/>
    <col min="13298" max="13298" width="5.7109375" style="291" customWidth="1"/>
    <col min="13299" max="13299" width="6.42578125" style="291" customWidth="1"/>
    <col min="13300" max="13300" width="5" style="291" customWidth="1"/>
    <col min="13301" max="13301" width="5.42578125" style="291" customWidth="1"/>
    <col min="13302" max="13302" width="7.42578125" style="291" customWidth="1"/>
    <col min="13303" max="13303" width="8.42578125" style="291" customWidth="1"/>
    <col min="13304" max="13306" width="0" style="291" hidden="1" customWidth="1"/>
    <col min="13307" max="13307" width="6.28515625" style="291" customWidth="1"/>
    <col min="13308" max="13308" width="10.140625" style="291" customWidth="1"/>
    <col min="13309" max="13309" width="3.7109375" style="291" customWidth="1"/>
    <col min="13310" max="13539" width="9.140625" style="291"/>
    <col min="13540" max="13542" width="0" style="291" hidden="1" customWidth="1"/>
    <col min="13543" max="13544" width="26.42578125" style="291" customWidth="1"/>
    <col min="13545" max="13545" width="0" style="291" hidden="1" customWidth="1"/>
    <col min="13546" max="13546" width="6.140625" style="291" customWidth="1"/>
    <col min="13547" max="13547" width="11.85546875" style="291" customWidth="1"/>
    <col min="13548" max="13548" width="13.7109375" style="291" bestFit="1" customWidth="1"/>
    <col min="13549" max="13549" width="5.5703125" style="291" customWidth="1"/>
    <col min="13550" max="13550" width="8.7109375" style="291" customWidth="1"/>
    <col min="13551" max="13551" width="11.5703125" style="291" customWidth="1"/>
    <col min="13552" max="13552" width="5.85546875" style="291" customWidth="1"/>
    <col min="13553" max="13553" width="5.5703125" style="291" customWidth="1"/>
    <col min="13554" max="13554" width="5.7109375" style="291" customWidth="1"/>
    <col min="13555" max="13555" width="6.42578125" style="291" customWidth="1"/>
    <col min="13556" max="13556" width="5" style="291" customWidth="1"/>
    <col min="13557" max="13557" width="5.42578125" style="291" customWidth="1"/>
    <col min="13558" max="13558" width="7.42578125" style="291" customWidth="1"/>
    <col min="13559" max="13559" width="8.42578125" style="291" customWidth="1"/>
    <col min="13560" max="13562" width="0" style="291" hidden="1" customWidth="1"/>
    <col min="13563" max="13563" width="6.28515625" style="291" customWidth="1"/>
    <col min="13564" max="13564" width="10.140625" style="291" customWidth="1"/>
    <col min="13565" max="13565" width="3.7109375" style="291" customWidth="1"/>
    <col min="13566" max="13795" width="9.140625" style="291"/>
    <col min="13796" max="13798" width="0" style="291" hidden="1" customWidth="1"/>
    <col min="13799" max="13800" width="26.42578125" style="291" customWidth="1"/>
    <col min="13801" max="13801" width="0" style="291" hidden="1" customWidth="1"/>
    <col min="13802" max="13802" width="6.140625" style="291" customWidth="1"/>
    <col min="13803" max="13803" width="11.85546875" style="291" customWidth="1"/>
    <col min="13804" max="13804" width="13.7109375" style="291" bestFit="1" customWidth="1"/>
    <col min="13805" max="13805" width="5.5703125" style="291" customWidth="1"/>
    <col min="13806" max="13806" width="8.7109375" style="291" customWidth="1"/>
    <col min="13807" max="13807" width="11.5703125" style="291" customWidth="1"/>
    <col min="13808" max="13808" width="5.85546875" style="291" customWidth="1"/>
    <col min="13809" max="13809" width="5.5703125" style="291" customWidth="1"/>
    <col min="13810" max="13810" width="5.7109375" style="291" customWidth="1"/>
    <col min="13811" max="13811" width="6.42578125" style="291" customWidth="1"/>
    <col min="13812" max="13812" width="5" style="291" customWidth="1"/>
    <col min="13813" max="13813" width="5.42578125" style="291" customWidth="1"/>
    <col min="13814" max="13814" width="7.42578125" style="291" customWidth="1"/>
    <col min="13815" max="13815" width="8.42578125" style="291" customWidth="1"/>
    <col min="13816" max="13818" width="0" style="291" hidden="1" customWidth="1"/>
    <col min="13819" max="13819" width="6.28515625" style="291" customWidth="1"/>
    <col min="13820" max="13820" width="10.140625" style="291" customWidth="1"/>
    <col min="13821" max="13821" width="3.7109375" style="291" customWidth="1"/>
    <col min="13822" max="14051" width="9.140625" style="291"/>
    <col min="14052" max="14054" width="0" style="291" hidden="1" customWidth="1"/>
    <col min="14055" max="14056" width="26.42578125" style="291" customWidth="1"/>
    <col min="14057" max="14057" width="0" style="291" hidden="1" customWidth="1"/>
    <col min="14058" max="14058" width="6.140625" style="291" customWidth="1"/>
    <col min="14059" max="14059" width="11.85546875" style="291" customWidth="1"/>
    <col min="14060" max="14060" width="13.7109375" style="291" bestFit="1" customWidth="1"/>
    <col min="14061" max="14061" width="5.5703125" style="291" customWidth="1"/>
    <col min="14062" max="14062" width="8.7109375" style="291" customWidth="1"/>
    <col min="14063" max="14063" width="11.5703125" style="291" customWidth="1"/>
    <col min="14064" max="14064" width="5.85546875" style="291" customWidth="1"/>
    <col min="14065" max="14065" width="5.5703125" style="291" customWidth="1"/>
    <col min="14066" max="14066" width="5.7109375" style="291" customWidth="1"/>
    <col min="14067" max="14067" width="6.42578125" style="291" customWidth="1"/>
    <col min="14068" max="14068" width="5" style="291" customWidth="1"/>
    <col min="14069" max="14069" width="5.42578125" style="291" customWidth="1"/>
    <col min="14070" max="14070" width="7.42578125" style="291" customWidth="1"/>
    <col min="14071" max="14071" width="8.42578125" style="291" customWidth="1"/>
    <col min="14072" max="14074" width="0" style="291" hidden="1" customWidth="1"/>
    <col min="14075" max="14075" width="6.28515625" style="291" customWidth="1"/>
    <col min="14076" max="14076" width="10.140625" style="291" customWidth="1"/>
    <col min="14077" max="14077" width="3.7109375" style="291" customWidth="1"/>
    <col min="14078" max="14307" width="9.140625" style="291"/>
    <col min="14308" max="14310" width="0" style="291" hidden="1" customWidth="1"/>
    <col min="14311" max="14312" width="26.42578125" style="291" customWidth="1"/>
    <col min="14313" max="14313" width="0" style="291" hidden="1" customWidth="1"/>
    <col min="14314" max="14314" width="6.140625" style="291" customWidth="1"/>
    <col min="14315" max="14315" width="11.85546875" style="291" customWidth="1"/>
    <col min="14316" max="14316" width="13.7109375" style="291" bestFit="1" customWidth="1"/>
    <col min="14317" max="14317" width="5.5703125" style="291" customWidth="1"/>
    <col min="14318" max="14318" width="8.7109375" style="291" customWidth="1"/>
    <col min="14319" max="14319" width="11.5703125" style="291" customWidth="1"/>
    <col min="14320" max="14320" width="5.85546875" style="291" customWidth="1"/>
    <col min="14321" max="14321" width="5.5703125" style="291" customWidth="1"/>
    <col min="14322" max="14322" width="5.7109375" style="291" customWidth="1"/>
    <col min="14323" max="14323" width="6.42578125" style="291" customWidth="1"/>
    <col min="14324" max="14324" width="5" style="291" customWidth="1"/>
    <col min="14325" max="14325" width="5.42578125" style="291" customWidth="1"/>
    <col min="14326" max="14326" width="7.42578125" style="291" customWidth="1"/>
    <col min="14327" max="14327" width="8.42578125" style="291" customWidth="1"/>
    <col min="14328" max="14330" width="0" style="291" hidden="1" customWidth="1"/>
    <col min="14331" max="14331" width="6.28515625" style="291" customWidth="1"/>
    <col min="14332" max="14332" width="10.140625" style="291" customWidth="1"/>
    <col min="14333" max="14333" width="3.7109375" style="291" customWidth="1"/>
    <col min="14334" max="14563" width="9.140625" style="291"/>
    <col min="14564" max="14566" width="0" style="291" hidden="1" customWidth="1"/>
    <col min="14567" max="14568" width="26.42578125" style="291" customWidth="1"/>
    <col min="14569" max="14569" width="0" style="291" hidden="1" customWidth="1"/>
    <col min="14570" max="14570" width="6.140625" style="291" customWidth="1"/>
    <col min="14571" max="14571" width="11.85546875" style="291" customWidth="1"/>
    <col min="14572" max="14572" width="13.7109375" style="291" bestFit="1" customWidth="1"/>
    <col min="14573" max="14573" width="5.5703125" style="291" customWidth="1"/>
    <col min="14574" max="14574" width="8.7109375" style="291" customWidth="1"/>
    <col min="14575" max="14575" width="11.5703125" style="291" customWidth="1"/>
    <col min="14576" max="14576" width="5.85546875" style="291" customWidth="1"/>
    <col min="14577" max="14577" width="5.5703125" style="291" customWidth="1"/>
    <col min="14578" max="14578" width="5.7109375" style="291" customWidth="1"/>
    <col min="14579" max="14579" width="6.42578125" style="291" customWidth="1"/>
    <col min="14580" max="14580" width="5" style="291" customWidth="1"/>
    <col min="14581" max="14581" width="5.42578125" style="291" customWidth="1"/>
    <col min="14582" max="14582" width="7.42578125" style="291" customWidth="1"/>
    <col min="14583" max="14583" width="8.42578125" style="291" customWidth="1"/>
    <col min="14584" max="14586" width="0" style="291" hidden="1" customWidth="1"/>
    <col min="14587" max="14587" width="6.28515625" style="291" customWidth="1"/>
    <col min="14588" max="14588" width="10.140625" style="291" customWidth="1"/>
    <col min="14589" max="14589" width="3.7109375" style="291" customWidth="1"/>
    <col min="14590" max="14819" width="9.140625" style="291"/>
    <col min="14820" max="14822" width="0" style="291" hidden="1" customWidth="1"/>
    <col min="14823" max="14824" width="26.42578125" style="291" customWidth="1"/>
    <col min="14825" max="14825" width="0" style="291" hidden="1" customWidth="1"/>
    <col min="14826" max="14826" width="6.140625" style="291" customWidth="1"/>
    <col min="14827" max="14827" width="11.85546875" style="291" customWidth="1"/>
    <col min="14828" max="14828" width="13.7109375" style="291" bestFit="1" customWidth="1"/>
    <col min="14829" max="14829" width="5.5703125" style="291" customWidth="1"/>
    <col min="14830" max="14830" width="8.7109375" style="291" customWidth="1"/>
    <col min="14831" max="14831" width="11.5703125" style="291" customWidth="1"/>
    <col min="14832" max="14832" width="5.85546875" style="291" customWidth="1"/>
    <col min="14833" max="14833" width="5.5703125" style="291" customWidth="1"/>
    <col min="14834" max="14834" width="5.7109375" style="291" customWidth="1"/>
    <col min="14835" max="14835" width="6.42578125" style="291" customWidth="1"/>
    <col min="14836" max="14836" width="5" style="291" customWidth="1"/>
    <col min="14837" max="14837" width="5.42578125" style="291" customWidth="1"/>
    <col min="14838" max="14838" width="7.42578125" style="291" customWidth="1"/>
    <col min="14839" max="14839" width="8.42578125" style="291" customWidth="1"/>
    <col min="14840" max="14842" width="0" style="291" hidden="1" customWidth="1"/>
    <col min="14843" max="14843" width="6.28515625" style="291" customWidth="1"/>
    <col min="14844" max="14844" width="10.140625" style="291" customWidth="1"/>
    <col min="14845" max="14845" width="3.7109375" style="291" customWidth="1"/>
    <col min="14846" max="15075" width="9.140625" style="291"/>
    <col min="15076" max="15078" width="0" style="291" hidden="1" customWidth="1"/>
    <col min="15079" max="15080" width="26.42578125" style="291" customWidth="1"/>
    <col min="15081" max="15081" width="0" style="291" hidden="1" customWidth="1"/>
    <col min="15082" max="15082" width="6.140625" style="291" customWidth="1"/>
    <col min="15083" max="15083" width="11.85546875" style="291" customWidth="1"/>
    <col min="15084" max="15084" width="13.7109375" style="291" bestFit="1" customWidth="1"/>
    <col min="15085" max="15085" width="5.5703125" style="291" customWidth="1"/>
    <col min="15086" max="15086" width="8.7109375" style="291" customWidth="1"/>
    <col min="15087" max="15087" width="11.5703125" style="291" customWidth="1"/>
    <col min="15088" max="15088" width="5.85546875" style="291" customWidth="1"/>
    <col min="15089" max="15089" width="5.5703125" style="291" customWidth="1"/>
    <col min="15090" max="15090" width="5.7109375" style="291" customWidth="1"/>
    <col min="15091" max="15091" width="6.42578125" style="291" customWidth="1"/>
    <col min="15092" max="15092" width="5" style="291" customWidth="1"/>
    <col min="15093" max="15093" width="5.42578125" style="291" customWidth="1"/>
    <col min="15094" max="15094" width="7.42578125" style="291" customWidth="1"/>
    <col min="15095" max="15095" width="8.42578125" style="291" customWidth="1"/>
    <col min="15096" max="15098" width="0" style="291" hidden="1" customWidth="1"/>
    <col min="15099" max="15099" width="6.28515625" style="291" customWidth="1"/>
    <col min="15100" max="15100" width="10.140625" style="291" customWidth="1"/>
    <col min="15101" max="15101" width="3.7109375" style="291" customWidth="1"/>
    <col min="15102" max="15331" width="9.140625" style="291"/>
    <col min="15332" max="15334" width="0" style="291" hidden="1" customWidth="1"/>
    <col min="15335" max="15336" width="26.42578125" style="291" customWidth="1"/>
    <col min="15337" max="15337" width="0" style="291" hidden="1" customWidth="1"/>
    <col min="15338" max="15338" width="6.140625" style="291" customWidth="1"/>
    <col min="15339" max="15339" width="11.85546875" style="291" customWidth="1"/>
    <col min="15340" max="15340" width="13.7109375" style="291" bestFit="1" customWidth="1"/>
    <col min="15341" max="15341" width="5.5703125" style="291" customWidth="1"/>
    <col min="15342" max="15342" width="8.7109375" style="291" customWidth="1"/>
    <col min="15343" max="15343" width="11.5703125" style="291" customWidth="1"/>
    <col min="15344" max="15344" width="5.85546875" style="291" customWidth="1"/>
    <col min="15345" max="15345" width="5.5703125" style="291" customWidth="1"/>
    <col min="15346" max="15346" width="5.7109375" style="291" customWidth="1"/>
    <col min="15347" max="15347" width="6.42578125" style="291" customWidth="1"/>
    <col min="15348" max="15348" width="5" style="291" customWidth="1"/>
    <col min="15349" max="15349" width="5.42578125" style="291" customWidth="1"/>
    <col min="15350" max="15350" width="7.42578125" style="291" customWidth="1"/>
    <col min="15351" max="15351" width="8.42578125" style="291" customWidth="1"/>
    <col min="15352" max="15354" width="0" style="291" hidden="1" customWidth="1"/>
    <col min="15355" max="15355" width="6.28515625" style="291" customWidth="1"/>
    <col min="15356" max="15356" width="10.140625" style="291" customWidth="1"/>
    <col min="15357" max="15357" width="3.7109375" style="291" customWidth="1"/>
    <col min="15358" max="15587" width="9.140625" style="291"/>
    <col min="15588" max="15590" width="0" style="291" hidden="1" customWidth="1"/>
    <col min="15591" max="15592" width="26.42578125" style="291" customWidth="1"/>
    <col min="15593" max="15593" width="0" style="291" hidden="1" customWidth="1"/>
    <col min="15594" max="15594" width="6.140625" style="291" customWidth="1"/>
    <col min="15595" max="15595" width="11.85546875" style="291" customWidth="1"/>
    <col min="15596" max="15596" width="13.7109375" style="291" bestFit="1" customWidth="1"/>
    <col min="15597" max="15597" width="5.5703125" style="291" customWidth="1"/>
    <col min="15598" max="15598" width="8.7109375" style="291" customWidth="1"/>
    <col min="15599" max="15599" width="11.5703125" style="291" customWidth="1"/>
    <col min="15600" max="15600" width="5.85546875" style="291" customWidth="1"/>
    <col min="15601" max="15601" width="5.5703125" style="291" customWidth="1"/>
    <col min="15602" max="15602" width="5.7109375" style="291" customWidth="1"/>
    <col min="15603" max="15603" width="6.42578125" style="291" customWidth="1"/>
    <col min="15604" max="15604" width="5" style="291" customWidth="1"/>
    <col min="15605" max="15605" width="5.42578125" style="291" customWidth="1"/>
    <col min="15606" max="15606" width="7.42578125" style="291" customWidth="1"/>
    <col min="15607" max="15607" width="8.42578125" style="291" customWidth="1"/>
    <col min="15608" max="15610" width="0" style="291" hidden="1" customWidth="1"/>
    <col min="15611" max="15611" width="6.28515625" style="291" customWidth="1"/>
    <col min="15612" max="15612" width="10.140625" style="291" customWidth="1"/>
    <col min="15613" max="15613" width="3.7109375" style="291" customWidth="1"/>
    <col min="15614" max="15843" width="9.140625" style="291"/>
    <col min="15844" max="15846" width="0" style="291" hidden="1" customWidth="1"/>
    <col min="15847" max="15848" width="26.42578125" style="291" customWidth="1"/>
    <col min="15849" max="15849" width="0" style="291" hidden="1" customWidth="1"/>
    <col min="15850" max="15850" width="6.140625" style="291" customWidth="1"/>
    <col min="15851" max="15851" width="11.85546875" style="291" customWidth="1"/>
    <col min="15852" max="15852" width="13.7109375" style="291" bestFit="1" customWidth="1"/>
    <col min="15853" max="15853" width="5.5703125" style="291" customWidth="1"/>
    <col min="15854" max="15854" width="8.7109375" style="291" customWidth="1"/>
    <col min="15855" max="15855" width="11.5703125" style="291" customWidth="1"/>
    <col min="15856" max="15856" width="5.85546875" style="291" customWidth="1"/>
    <col min="15857" max="15857" width="5.5703125" style="291" customWidth="1"/>
    <col min="15858" max="15858" width="5.7109375" style="291" customWidth="1"/>
    <col min="15859" max="15859" width="6.42578125" style="291" customWidth="1"/>
    <col min="15860" max="15860" width="5" style="291" customWidth="1"/>
    <col min="15861" max="15861" width="5.42578125" style="291" customWidth="1"/>
    <col min="15862" max="15862" width="7.42578125" style="291" customWidth="1"/>
    <col min="15863" max="15863" width="8.42578125" style="291" customWidth="1"/>
    <col min="15864" max="15866" width="0" style="291" hidden="1" customWidth="1"/>
    <col min="15867" max="15867" width="6.28515625" style="291" customWidth="1"/>
    <col min="15868" max="15868" width="10.140625" style="291" customWidth="1"/>
    <col min="15869" max="15869" width="3.7109375" style="291" customWidth="1"/>
    <col min="15870" max="16099" width="9.140625" style="291"/>
    <col min="16100" max="16102" width="0" style="291" hidden="1" customWidth="1"/>
    <col min="16103" max="16104" width="26.42578125" style="291" customWidth="1"/>
    <col min="16105" max="16105" width="0" style="291" hidden="1" customWidth="1"/>
    <col min="16106" max="16106" width="6.140625" style="291" customWidth="1"/>
    <col min="16107" max="16107" width="11.85546875" style="291" customWidth="1"/>
    <col min="16108" max="16108" width="13.7109375" style="291" bestFit="1" customWidth="1"/>
    <col min="16109" max="16109" width="5.5703125" style="291" customWidth="1"/>
    <col min="16110" max="16110" width="8.7109375" style="291" customWidth="1"/>
    <col min="16111" max="16111" width="11.5703125" style="291" customWidth="1"/>
    <col min="16112" max="16112" width="5.85546875" style="291" customWidth="1"/>
    <col min="16113" max="16113" width="5.5703125" style="291" customWidth="1"/>
    <col min="16114" max="16114" width="5.7109375" style="291" customWidth="1"/>
    <col min="16115" max="16115" width="6.42578125" style="291" customWidth="1"/>
    <col min="16116" max="16116" width="5" style="291" customWidth="1"/>
    <col min="16117" max="16117" width="5.42578125" style="291" customWidth="1"/>
    <col min="16118" max="16118" width="7.42578125" style="291" customWidth="1"/>
    <col min="16119" max="16119" width="8.42578125" style="291" customWidth="1"/>
    <col min="16120" max="16122" width="0" style="291" hidden="1" customWidth="1"/>
    <col min="16123" max="16123" width="6.28515625" style="291" customWidth="1"/>
    <col min="16124" max="16124" width="10.140625" style="291" customWidth="1"/>
    <col min="16125" max="16125" width="3.7109375" style="291" customWidth="1"/>
    <col min="16126" max="16384" width="9.140625" style="291"/>
  </cols>
  <sheetData>
    <row r="1" spans="1:10" ht="17.100000000000001" customHeight="1">
      <c r="D1" s="293"/>
      <c r="E1" s="288"/>
      <c r="F1" s="562" t="s">
        <v>525</v>
      </c>
      <c r="G1" s="562"/>
    </row>
    <row r="2" spans="1:10" ht="17.100000000000001" customHeight="1">
      <c r="D2" s="293"/>
      <c r="E2" s="562" t="s">
        <v>526</v>
      </c>
      <c r="F2" s="562"/>
      <c r="G2" s="562"/>
      <c r="H2" s="562"/>
      <c r="I2" s="562"/>
      <c r="J2" s="562"/>
    </row>
    <row r="3" spans="1:10" ht="17.100000000000001" customHeight="1" thickBot="1">
      <c r="D3" s="295"/>
      <c r="E3" s="288"/>
      <c r="F3" s="289"/>
      <c r="G3" s="296"/>
    </row>
    <row r="4" spans="1:10" ht="42.75" customHeight="1" thickBot="1">
      <c r="A4" s="297" t="s">
        <v>1</v>
      </c>
      <c r="B4" s="298" t="s">
        <v>2</v>
      </c>
      <c r="C4" s="297" t="s">
        <v>3</v>
      </c>
      <c r="D4" s="299" t="s">
        <v>2</v>
      </c>
      <c r="E4" s="401" t="s">
        <v>1</v>
      </c>
      <c r="F4" s="402" t="s">
        <v>337</v>
      </c>
      <c r="G4" s="402" t="s">
        <v>293</v>
      </c>
      <c r="H4" s="402" t="s">
        <v>290</v>
      </c>
      <c r="I4" s="402" t="s">
        <v>291</v>
      </c>
      <c r="J4" s="428" t="s">
        <v>524</v>
      </c>
    </row>
    <row r="5" spans="1:10" ht="17.100000000000001" customHeight="1" thickBot="1">
      <c r="A5" s="404"/>
      <c r="B5" s="298"/>
      <c r="C5" s="297"/>
      <c r="D5" s="299"/>
      <c r="E5" s="401" t="s">
        <v>296</v>
      </c>
      <c r="F5" s="403" t="s">
        <v>338</v>
      </c>
      <c r="G5" s="403" t="s">
        <v>22</v>
      </c>
      <c r="H5" s="402"/>
      <c r="I5" s="402"/>
      <c r="J5" s="430"/>
    </row>
    <row r="6" spans="1:10" ht="17.100000000000001" customHeight="1">
      <c r="A6" s="301"/>
      <c r="B6" s="568"/>
      <c r="C6" s="302" t="s">
        <v>21</v>
      </c>
      <c r="D6" s="303" t="s">
        <v>22</v>
      </c>
      <c r="E6" s="408"/>
      <c r="F6" s="304" t="s">
        <v>339</v>
      </c>
      <c r="G6" s="403"/>
      <c r="H6" s="300">
        <v>100</v>
      </c>
      <c r="I6" s="305">
        <v>8.8919999999999995</v>
      </c>
      <c r="J6" s="429">
        <f>ROUND((100-I6)/100*H6,1)</f>
        <v>91.1</v>
      </c>
    </row>
    <row r="7" spans="1:10" ht="17.100000000000001" customHeight="1">
      <c r="A7" s="306"/>
      <c r="B7" s="569"/>
      <c r="C7" s="307"/>
      <c r="D7" s="308"/>
      <c r="E7" s="410"/>
      <c r="F7" s="407" t="s">
        <v>340</v>
      </c>
      <c r="G7" s="304"/>
      <c r="H7" s="300">
        <v>160</v>
      </c>
      <c r="I7" s="305">
        <v>9.2531250000000007</v>
      </c>
      <c r="J7" s="429">
        <f t="shared" ref="J7:J70" si="0">ROUND((100-I7)/100*H7,1)</f>
        <v>145.19999999999999</v>
      </c>
    </row>
    <row r="8" spans="1:10" ht="17.100000000000001" customHeight="1">
      <c r="A8" s="306"/>
      <c r="B8" s="569"/>
      <c r="C8" s="307"/>
      <c r="D8" s="308"/>
      <c r="E8" s="410"/>
      <c r="F8" s="407" t="s">
        <v>341</v>
      </c>
      <c r="G8" s="304"/>
      <c r="H8" s="300">
        <v>63</v>
      </c>
      <c r="I8" s="305">
        <v>16.482539682539681</v>
      </c>
      <c r="J8" s="429">
        <f t="shared" si="0"/>
        <v>52.6</v>
      </c>
    </row>
    <row r="9" spans="1:10" ht="17.100000000000001" customHeight="1">
      <c r="A9" s="306"/>
      <c r="B9" s="569"/>
      <c r="C9" s="307"/>
      <c r="D9" s="308"/>
      <c r="E9" s="410"/>
      <c r="F9" s="407" t="s">
        <v>342</v>
      </c>
      <c r="G9" s="304"/>
      <c r="H9" s="300">
        <v>100</v>
      </c>
      <c r="I9" s="305">
        <v>6.8730000000000002</v>
      </c>
      <c r="J9" s="429">
        <f t="shared" si="0"/>
        <v>93.1</v>
      </c>
    </row>
    <row r="10" spans="1:10" ht="17.100000000000001" customHeight="1">
      <c r="A10" s="306"/>
      <c r="B10" s="569"/>
      <c r="C10" s="307"/>
      <c r="D10" s="308"/>
      <c r="E10" s="410"/>
      <c r="F10" s="407" t="s">
        <v>343</v>
      </c>
      <c r="G10" s="304"/>
      <c r="H10" s="300">
        <v>100</v>
      </c>
      <c r="I10" s="305">
        <v>24.335999999999999</v>
      </c>
      <c r="J10" s="429">
        <f t="shared" si="0"/>
        <v>75.7</v>
      </c>
    </row>
    <row r="11" spans="1:10" ht="17.100000000000001" customHeight="1">
      <c r="A11" s="306"/>
      <c r="B11" s="569"/>
      <c r="C11" s="307"/>
      <c r="D11" s="308"/>
      <c r="E11" s="410"/>
      <c r="F11" s="407" t="s">
        <v>344</v>
      </c>
      <c r="G11" s="304"/>
      <c r="H11" s="300">
        <v>250</v>
      </c>
      <c r="I11" s="305">
        <v>0.76693333333333324</v>
      </c>
      <c r="J11" s="429">
        <f t="shared" si="0"/>
        <v>248.1</v>
      </c>
    </row>
    <row r="12" spans="1:10" ht="17.100000000000001" customHeight="1">
      <c r="A12" s="306"/>
      <c r="B12" s="569"/>
      <c r="C12" s="307"/>
      <c r="D12" s="308"/>
      <c r="E12" s="410"/>
      <c r="F12" s="407" t="s">
        <v>342</v>
      </c>
      <c r="G12" s="304"/>
      <c r="H12" s="300">
        <v>100</v>
      </c>
      <c r="I12" s="305">
        <v>0.68200000000000005</v>
      </c>
      <c r="J12" s="429">
        <f t="shared" si="0"/>
        <v>99.3</v>
      </c>
    </row>
    <row r="13" spans="1:10" ht="17.100000000000001" customHeight="1">
      <c r="A13" s="306"/>
      <c r="B13" s="569"/>
      <c r="C13" s="307"/>
      <c r="D13" s="308"/>
      <c r="E13" s="410"/>
      <c r="F13" s="407" t="s">
        <v>345</v>
      </c>
      <c r="G13" s="304"/>
      <c r="H13" s="300">
        <v>250</v>
      </c>
      <c r="I13" s="305">
        <v>2.4370666666666669</v>
      </c>
      <c r="J13" s="429">
        <f t="shared" si="0"/>
        <v>243.9</v>
      </c>
    </row>
    <row r="14" spans="1:10" ht="17.100000000000001" customHeight="1">
      <c r="A14" s="306"/>
      <c r="B14" s="569"/>
      <c r="C14" s="307"/>
      <c r="D14" s="308"/>
      <c r="E14" s="410"/>
      <c r="F14" s="407" t="s">
        <v>346</v>
      </c>
      <c r="G14" s="304"/>
      <c r="H14" s="300">
        <v>100</v>
      </c>
      <c r="I14" s="305">
        <v>17.302666666666664</v>
      </c>
      <c r="J14" s="429">
        <f t="shared" si="0"/>
        <v>82.7</v>
      </c>
    </row>
    <row r="15" spans="1:10" ht="17.100000000000001" customHeight="1">
      <c r="A15" s="306"/>
      <c r="B15" s="569"/>
      <c r="C15" s="307"/>
      <c r="D15" s="308"/>
      <c r="E15" s="410"/>
      <c r="F15" s="407" t="s">
        <v>347</v>
      </c>
      <c r="G15" s="304"/>
      <c r="H15" s="300">
        <v>160</v>
      </c>
      <c r="I15" s="305">
        <v>24.94</v>
      </c>
      <c r="J15" s="429">
        <f t="shared" si="0"/>
        <v>120.1</v>
      </c>
    </row>
    <row r="16" spans="1:10" ht="17.100000000000001" customHeight="1" thickBot="1">
      <c r="A16" s="306"/>
      <c r="B16" s="569"/>
      <c r="C16" s="307"/>
      <c r="D16" s="309"/>
      <c r="E16" s="409"/>
      <c r="F16" s="304" t="s">
        <v>348</v>
      </c>
      <c r="G16" s="304"/>
      <c r="H16" s="300">
        <v>250</v>
      </c>
      <c r="I16" s="305">
        <v>9.2672000000000008</v>
      </c>
      <c r="J16" s="429">
        <f t="shared" si="0"/>
        <v>226.8</v>
      </c>
    </row>
    <row r="17" spans="1:10" ht="17.100000000000001" customHeight="1">
      <c r="A17" s="306"/>
      <c r="B17" s="405"/>
      <c r="C17" s="307"/>
      <c r="D17" s="406"/>
      <c r="E17" s="401" t="s">
        <v>297</v>
      </c>
      <c r="F17" s="403" t="s">
        <v>349</v>
      </c>
      <c r="G17" s="403" t="s">
        <v>36</v>
      </c>
      <c r="H17" s="300"/>
      <c r="I17" s="305"/>
      <c r="J17" s="430"/>
    </row>
    <row r="18" spans="1:10" ht="17.100000000000001" customHeight="1">
      <c r="A18" s="310"/>
      <c r="B18" s="311"/>
      <c r="C18" s="312"/>
      <c r="D18" s="313" t="s">
        <v>36</v>
      </c>
      <c r="E18" s="408"/>
      <c r="F18" s="304" t="s">
        <v>350</v>
      </c>
      <c r="G18" s="304"/>
      <c r="H18" s="300">
        <v>100</v>
      </c>
      <c r="I18" s="305">
        <v>2.4E-2</v>
      </c>
      <c r="J18" s="429">
        <f t="shared" si="0"/>
        <v>100</v>
      </c>
    </row>
    <row r="19" spans="1:10" ht="17.100000000000001" customHeight="1">
      <c r="A19" s="310"/>
      <c r="B19" s="311"/>
      <c r="C19" s="312"/>
      <c r="D19" s="314"/>
      <c r="E19" s="410"/>
      <c r="F19" s="407" t="s">
        <v>351</v>
      </c>
      <c r="G19" s="304"/>
      <c r="H19" s="300">
        <v>150</v>
      </c>
      <c r="I19" s="305">
        <v>1.7575555555555553</v>
      </c>
      <c r="J19" s="429">
        <f t="shared" si="0"/>
        <v>147.4</v>
      </c>
    </row>
    <row r="20" spans="1:10" ht="17.100000000000001" customHeight="1">
      <c r="A20" s="310"/>
      <c r="B20" s="311"/>
      <c r="C20" s="312"/>
      <c r="D20" s="314"/>
      <c r="E20" s="410"/>
      <c r="F20" s="407" t="s">
        <v>352</v>
      </c>
      <c r="G20" s="304"/>
      <c r="H20" s="300">
        <v>400</v>
      </c>
      <c r="I20" s="305">
        <v>5.875E-3</v>
      </c>
      <c r="J20" s="429">
        <f t="shared" si="0"/>
        <v>400</v>
      </c>
    </row>
    <row r="21" spans="1:10" ht="17.100000000000001" customHeight="1">
      <c r="A21" s="310"/>
      <c r="B21" s="311"/>
      <c r="C21" s="312"/>
      <c r="D21" s="314"/>
      <c r="E21" s="410"/>
      <c r="F21" s="407" t="s">
        <v>344</v>
      </c>
      <c r="G21" s="304"/>
      <c r="H21" s="300">
        <v>100</v>
      </c>
      <c r="I21" s="305">
        <v>0.46866666666666673</v>
      </c>
      <c r="J21" s="429">
        <f t="shared" si="0"/>
        <v>99.5</v>
      </c>
    </row>
    <row r="22" spans="1:10" ht="17.100000000000001" customHeight="1">
      <c r="A22" s="310"/>
      <c r="B22" s="311"/>
      <c r="C22" s="312"/>
      <c r="D22" s="314"/>
      <c r="E22" s="410"/>
      <c r="F22" s="407" t="s">
        <v>353</v>
      </c>
      <c r="G22" s="304"/>
      <c r="H22" s="300">
        <v>250</v>
      </c>
      <c r="I22" s="305">
        <v>9.2800000000000018E-3</v>
      </c>
      <c r="J22" s="429">
        <f t="shared" si="0"/>
        <v>250</v>
      </c>
    </row>
    <row r="23" spans="1:10" ht="17.100000000000001" customHeight="1">
      <c r="A23" s="310"/>
      <c r="B23" s="311"/>
      <c r="C23" s="312"/>
      <c r="D23" s="314"/>
      <c r="E23" s="410"/>
      <c r="F23" s="407" t="s">
        <v>352</v>
      </c>
      <c r="G23" s="304"/>
      <c r="H23" s="300">
        <v>60</v>
      </c>
      <c r="I23" s="305">
        <v>0.76666666666666672</v>
      </c>
      <c r="J23" s="429">
        <f t="shared" si="0"/>
        <v>59.5</v>
      </c>
    </row>
    <row r="24" spans="1:10" ht="17.100000000000001" customHeight="1">
      <c r="A24" s="310"/>
      <c r="B24" s="311"/>
      <c r="C24" s="312"/>
      <c r="D24" s="314"/>
      <c r="E24" s="410"/>
      <c r="F24" s="407" t="s">
        <v>344</v>
      </c>
      <c r="G24" s="304"/>
      <c r="H24" s="300">
        <v>100</v>
      </c>
      <c r="I24" s="305">
        <v>33.446666666666665</v>
      </c>
      <c r="J24" s="429">
        <f t="shared" si="0"/>
        <v>66.599999999999994</v>
      </c>
    </row>
    <row r="25" spans="1:10" ht="17.100000000000001" customHeight="1">
      <c r="A25" s="310"/>
      <c r="B25" s="311"/>
      <c r="C25" s="312"/>
      <c r="D25" s="314"/>
      <c r="E25" s="410"/>
      <c r="F25" s="407" t="s">
        <v>351</v>
      </c>
      <c r="G25" s="304"/>
      <c r="H25" s="300">
        <v>250</v>
      </c>
      <c r="I25" s="305">
        <v>6.4824000000000002</v>
      </c>
      <c r="J25" s="429">
        <f t="shared" si="0"/>
        <v>233.8</v>
      </c>
    </row>
    <row r="26" spans="1:10" ht="17.100000000000001" customHeight="1">
      <c r="A26" s="310"/>
      <c r="B26" s="311"/>
      <c r="C26" s="312"/>
      <c r="D26" s="314"/>
      <c r="E26" s="410"/>
      <c r="F26" s="407" t="s">
        <v>352</v>
      </c>
      <c r="G26" s="304"/>
      <c r="H26" s="300">
        <v>160</v>
      </c>
      <c r="I26" s="305">
        <v>10.220000000000001</v>
      </c>
      <c r="J26" s="429">
        <f t="shared" si="0"/>
        <v>143.6</v>
      </c>
    </row>
    <row r="27" spans="1:10" ht="17.100000000000001" customHeight="1">
      <c r="A27" s="310"/>
      <c r="B27" s="311"/>
      <c r="C27" s="312"/>
      <c r="D27" s="314"/>
      <c r="E27" s="410"/>
      <c r="F27" s="407" t="s">
        <v>354</v>
      </c>
      <c r="G27" s="304"/>
      <c r="H27" s="300">
        <v>100</v>
      </c>
      <c r="I27" s="305">
        <v>14.301</v>
      </c>
      <c r="J27" s="429">
        <f t="shared" si="0"/>
        <v>85.7</v>
      </c>
    </row>
    <row r="28" spans="1:10" ht="17.100000000000001" customHeight="1">
      <c r="A28" s="310"/>
      <c r="B28" s="311"/>
      <c r="C28" s="312"/>
      <c r="D28" s="314"/>
      <c r="E28" s="410"/>
      <c r="F28" s="407" t="s">
        <v>355</v>
      </c>
      <c r="G28" s="304"/>
      <c r="H28" s="300">
        <v>160</v>
      </c>
      <c r="I28" s="305">
        <v>9.94</v>
      </c>
      <c r="J28" s="429">
        <f t="shared" si="0"/>
        <v>144.1</v>
      </c>
    </row>
    <row r="29" spans="1:10" ht="17.100000000000001" customHeight="1">
      <c r="A29" s="310"/>
      <c r="B29" s="311"/>
      <c r="C29" s="312"/>
      <c r="D29" s="314"/>
      <c r="E29" s="410"/>
      <c r="F29" s="407" t="s">
        <v>356</v>
      </c>
      <c r="G29" s="304"/>
      <c r="H29" s="300">
        <v>100</v>
      </c>
      <c r="I29" s="305">
        <v>17.044666666666668</v>
      </c>
      <c r="J29" s="429">
        <f t="shared" si="0"/>
        <v>83</v>
      </c>
    </row>
    <row r="30" spans="1:10" ht="17.100000000000001" customHeight="1">
      <c r="A30" s="310"/>
      <c r="B30" s="311"/>
      <c r="C30" s="312"/>
      <c r="D30" s="314"/>
      <c r="E30" s="410"/>
      <c r="F30" s="407" t="s">
        <v>357</v>
      </c>
      <c r="G30" s="304"/>
      <c r="H30" s="300">
        <v>60</v>
      </c>
      <c r="I30" s="305">
        <v>26.52</v>
      </c>
      <c r="J30" s="429">
        <f t="shared" si="0"/>
        <v>44.1</v>
      </c>
    </row>
    <row r="31" spans="1:10" ht="17.100000000000001" customHeight="1">
      <c r="A31" s="310"/>
      <c r="B31" s="311"/>
      <c r="C31" s="312"/>
      <c r="D31" s="314"/>
      <c r="E31" s="410"/>
      <c r="F31" s="407" t="s">
        <v>358</v>
      </c>
      <c r="G31" s="304"/>
      <c r="H31" s="300">
        <v>100</v>
      </c>
      <c r="I31" s="305">
        <v>10.215</v>
      </c>
      <c r="J31" s="429">
        <f t="shared" si="0"/>
        <v>89.8</v>
      </c>
    </row>
    <row r="32" spans="1:10" ht="17.100000000000001" customHeight="1">
      <c r="A32" s="310"/>
      <c r="B32" s="311"/>
      <c r="C32" s="312"/>
      <c r="D32" s="314"/>
      <c r="E32" s="410"/>
      <c r="F32" s="407" t="s">
        <v>359</v>
      </c>
      <c r="G32" s="304"/>
      <c r="H32" s="300">
        <v>63</v>
      </c>
      <c r="I32" s="305">
        <v>3.8042328042328042</v>
      </c>
      <c r="J32" s="429">
        <f t="shared" si="0"/>
        <v>60.6</v>
      </c>
    </row>
    <row r="33" spans="1:10" ht="17.100000000000001" customHeight="1">
      <c r="A33" s="310"/>
      <c r="B33" s="311"/>
      <c r="C33" s="312"/>
      <c r="D33" s="314"/>
      <c r="E33" s="410"/>
      <c r="F33" s="407" t="s">
        <v>360</v>
      </c>
      <c r="G33" s="304"/>
      <c r="H33" s="300">
        <v>400</v>
      </c>
      <c r="I33" s="305">
        <v>0.47933333333333328</v>
      </c>
      <c r="J33" s="429">
        <f t="shared" si="0"/>
        <v>398.1</v>
      </c>
    </row>
    <row r="34" spans="1:10" ht="17.100000000000001" customHeight="1">
      <c r="A34" s="310"/>
      <c r="B34" s="311"/>
      <c r="C34" s="312"/>
      <c r="D34" s="314"/>
      <c r="E34" s="410"/>
      <c r="F34" s="407" t="s">
        <v>361</v>
      </c>
      <c r="G34" s="304"/>
      <c r="H34" s="300">
        <v>250</v>
      </c>
      <c r="I34" s="305">
        <v>13.019733333333335</v>
      </c>
      <c r="J34" s="429">
        <f t="shared" si="0"/>
        <v>217.5</v>
      </c>
    </row>
    <row r="35" spans="1:10" ht="17.100000000000001" customHeight="1">
      <c r="A35" s="310"/>
      <c r="B35" s="311"/>
      <c r="C35" s="312"/>
      <c r="D35" s="314"/>
      <c r="E35" s="410"/>
      <c r="F35" s="407" t="s">
        <v>362</v>
      </c>
      <c r="G35" s="304"/>
      <c r="H35" s="300">
        <v>100</v>
      </c>
      <c r="I35" s="305">
        <v>2.0790000000000002</v>
      </c>
      <c r="J35" s="429">
        <f t="shared" si="0"/>
        <v>97.9</v>
      </c>
    </row>
    <row r="36" spans="1:10" ht="17.100000000000001" customHeight="1">
      <c r="A36" s="310"/>
      <c r="B36" s="311"/>
      <c r="C36" s="312"/>
      <c r="D36" s="314"/>
      <c r="E36" s="410"/>
      <c r="F36" s="407" t="s">
        <v>359</v>
      </c>
      <c r="G36" s="304"/>
      <c r="H36" s="300">
        <v>100</v>
      </c>
      <c r="I36" s="305">
        <v>2.5043333333333333</v>
      </c>
      <c r="J36" s="429">
        <f t="shared" si="0"/>
        <v>97.5</v>
      </c>
    </row>
    <row r="37" spans="1:10" ht="17.100000000000001" customHeight="1">
      <c r="A37" s="310"/>
      <c r="B37" s="311"/>
      <c r="C37" s="312"/>
      <c r="D37" s="314"/>
      <c r="E37" s="409"/>
      <c r="F37" s="304" t="s">
        <v>360</v>
      </c>
      <c r="G37" s="304"/>
      <c r="H37" s="300">
        <v>250</v>
      </c>
      <c r="I37" s="305">
        <v>0.26679999999999998</v>
      </c>
      <c r="J37" s="429">
        <f t="shared" si="0"/>
        <v>249.3</v>
      </c>
    </row>
    <row r="38" spans="1:10" ht="17.100000000000001" customHeight="1">
      <c r="A38" s="310"/>
      <c r="B38" s="311"/>
      <c r="C38" s="312"/>
      <c r="D38" s="314"/>
      <c r="E38" s="403" t="s">
        <v>298</v>
      </c>
      <c r="F38" s="403" t="s">
        <v>363</v>
      </c>
      <c r="G38" s="403" t="s">
        <v>42</v>
      </c>
      <c r="H38" s="300"/>
      <c r="I38" s="305"/>
      <c r="J38" s="430"/>
    </row>
    <row r="39" spans="1:10" ht="17.100000000000001" customHeight="1">
      <c r="A39" s="306"/>
      <c r="B39" s="572"/>
      <c r="C39" s="307"/>
      <c r="D39" s="315" t="s">
        <v>42</v>
      </c>
      <c r="E39" s="412"/>
      <c r="F39" s="304" t="s">
        <v>359</v>
      </c>
      <c r="G39" s="304"/>
      <c r="H39" s="300">
        <v>160</v>
      </c>
      <c r="I39" s="305">
        <v>9.8956250000000008</v>
      </c>
      <c r="J39" s="429">
        <f t="shared" si="0"/>
        <v>144.19999999999999</v>
      </c>
    </row>
    <row r="40" spans="1:10" ht="17.100000000000001" customHeight="1">
      <c r="A40" s="306"/>
      <c r="B40" s="572"/>
      <c r="C40" s="307"/>
      <c r="D40" s="315"/>
      <c r="E40" s="414"/>
      <c r="F40" s="411" t="s">
        <v>364</v>
      </c>
      <c r="G40" s="403" t="s">
        <v>42</v>
      </c>
      <c r="H40" s="300"/>
      <c r="I40" s="305"/>
      <c r="J40" s="430"/>
    </row>
    <row r="41" spans="1:10" ht="17.100000000000001" customHeight="1">
      <c r="A41" s="306"/>
      <c r="B41" s="572"/>
      <c r="C41" s="307"/>
      <c r="D41" s="315"/>
      <c r="E41" s="414"/>
      <c r="F41" s="407" t="s">
        <v>359</v>
      </c>
      <c r="G41" s="304"/>
      <c r="H41" s="300">
        <v>250</v>
      </c>
      <c r="I41" s="305">
        <v>7.7392000000000003</v>
      </c>
      <c r="J41" s="429">
        <f t="shared" si="0"/>
        <v>230.7</v>
      </c>
    </row>
    <row r="42" spans="1:10" ht="17.100000000000001" customHeight="1">
      <c r="A42" s="306"/>
      <c r="B42" s="572"/>
      <c r="C42" s="307"/>
      <c r="D42" s="315"/>
      <c r="E42" s="414"/>
      <c r="F42" s="407" t="s">
        <v>360</v>
      </c>
      <c r="G42" s="304"/>
      <c r="H42" s="300">
        <v>160</v>
      </c>
      <c r="I42" s="305">
        <v>6.86</v>
      </c>
      <c r="J42" s="429">
        <f t="shared" si="0"/>
        <v>149</v>
      </c>
    </row>
    <row r="43" spans="1:10" ht="17.100000000000001" customHeight="1">
      <c r="A43" s="306"/>
      <c r="B43" s="572"/>
      <c r="C43" s="307"/>
      <c r="D43" s="315"/>
      <c r="E43" s="414"/>
      <c r="F43" s="407" t="s">
        <v>361</v>
      </c>
      <c r="G43" s="304"/>
      <c r="H43" s="300">
        <v>400</v>
      </c>
      <c r="I43" s="305">
        <v>6.2533333333333339</v>
      </c>
      <c r="J43" s="429">
        <f t="shared" si="0"/>
        <v>375</v>
      </c>
    </row>
    <row r="44" spans="1:10" ht="17.100000000000001" customHeight="1">
      <c r="A44" s="306"/>
      <c r="B44" s="572"/>
      <c r="C44" s="307"/>
      <c r="D44" s="315"/>
      <c r="E44" s="414"/>
      <c r="F44" s="411" t="s">
        <v>365</v>
      </c>
      <c r="G44" s="403" t="s">
        <v>42</v>
      </c>
      <c r="H44" s="300"/>
      <c r="I44" s="305"/>
      <c r="J44" s="430"/>
    </row>
    <row r="45" spans="1:10" ht="17.100000000000001" customHeight="1">
      <c r="A45" s="306"/>
      <c r="B45" s="572"/>
      <c r="C45" s="307"/>
      <c r="D45" s="315"/>
      <c r="E45" s="414"/>
      <c r="F45" s="407" t="s">
        <v>359</v>
      </c>
      <c r="G45" s="304"/>
      <c r="H45" s="300">
        <v>160</v>
      </c>
      <c r="I45" s="305">
        <v>1.6018749999999999</v>
      </c>
      <c r="J45" s="429">
        <f t="shared" si="0"/>
        <v>157.4</v>
      </c>
    </row>
    <row r="46" spans="1:10" ht="17.100000000000001" customHeight="1">
      <c r="A46" s="306"/>
      <c r="B46" s="572"/>
      <c r="C46" s="307"/>
      <c r="D46" s="315"/>
      <c r="E46" s="414"/>
      <c r="F46" s="407" t="s">
        <v>360</v>
      </c>
      <c r="G46" s="304"/>
      <c r="H46" s="300">
        <v>100</v>
      </c>
      <c r="I46" s="305">
        <v>1.3839999999999999</v>
      </c>
      <c r="J46" s="429">
        <f t="shared" si="0"/>
        <v>98.6</v>
      </c>
    </row>
    <row r="47" spans="1:10" ht="17.100000000000001" customHeight="1">
      <c r="A47" s="306"/>
      <c r="B47" s="572"/>
      <c r="C47" s="307"/>
      <c r="D47" s="315"/>
      <c r="E47" s="414"/>
      <c r="F47" s="407" t="s">
        <v>361</v>
      </c>
      <c r="G47" s="304"/>
      <c r="H47" s="300">
        <v>250</v>
      </c>
      <c r="I47" s="305">
        <v>0.46511999999999998</v>
      </c>
      <c r="J47" s="429">
        <f t="shared" si="0"/>
        <v>248.8</v>
      </c>
    </row>
    <row r="48" spans="1:10" ht="17.100000000000001" customHeight="1">
      <c r="A48" s="306"/>
      <c r="B48" s="572"/>
      <c r="C48" s="307"/>
      <c r="D48" s="315"/>
      <c r="E48" s="414"/>
      <c r="F48" s="407" t="s">
        <v>362</v>
      </c>
      <c r="G48" s="304"/>
      <c r="H48" s="300">
        <v>250</v>
      </c>
      <c r="I48" s="305">
        <v>0.18186666666666668</v>
      </c>
      <c r="J48" s="429">
        <f t="shared" si="0"/>
        <v>249.5</v>
      </c>
    </row>
    <row r="49" spans="1:10" ht="17.100000000000001" customHeight="1">
      <c r="A49" s="306"/>
      <c r="B49" s="572"/>
      <c r="C49" s="307"/>
      <c r="D49" s="315"/>
      <c r="E49" s="413"/>
      <c r="F49" s="304" t="s">
        <v>366</v>
      </c>
      <c r="G49" s="304"/>
      <c r="H49" s="300">
        <v>160</v>
      </c>
      <c r="I49" s="305">
        <v>0.33890625000000002</v>
      </c>
      <c r="J49" s="429">
        <f t="shared" si="0"/>
        <v>159.5</v>
      </c>
    </row>
    <row r="50" spans="1:10" ht="17.100000000000001" customHeight="1">
      <c r="A50" s="306"/>
      <c r="B50" s="316"/>
      <c r="C50" s="307"/>
      <c r="D50" s="315"/>
      <c r="E50" s="415" t="s">
        <v>297</v>
      </c>
      <c r="F50" s="403" t="s">
        <v>367</v>
      </c>
      <c r="G50" s="403" t="s">
        <v>43</v>
      </c>
      <c r="H50" s="300"/>
      <c r="I50" s="305"/>
      <c r="J50" s="430"/>
    </row>
    <row r="51" spans="1:10" ht="17.100000000000001" customHeight="1">
      <c r="A51" s="306"/>
      <c r="B51" s="316"/>
      <c r="C51" s="307"/>
      <c r="D51" s="315" t="s">
        <v>43</v>
      </c>
      <c r="E51" s="304"/>
      <c r="F51" s="304" t="s">
        <v>359</v>
      </c>
      <c r="G51" s="304"/>
      <c r="H51" s="300">
        <v>100</v>
      </c>
      <c r="I51" s="305">
        <v>6.3266666666666671</v>
      </c>
      <c r="J51" s="429">
        <f t="shared" si="0"/>
        <v>93.7</v>
      </c>
    </row>
    <row r="52" spans="1:10" ht="17.100000000000001" customHeight="1">
      <c r="A52" s="306"/>
      <c r="B52" s="316"/>
      <c r="C52" s="307"/>
      <c r="D52" s="315"/>
      <c r="E52" s="403" t="s">
        <v>299</v>
      </c>
      <c r="F52" s="411" t="s">
        <v>368</v>
      </c>
      <c r="G52" s="403" t="s">
        <v>44</v>
      </c>
      <c r="H52" s="300"/>
      <c r="I52" s="305"/>
      <c r="J52" s="430"/>
    </row>
    <row r="53" spans="1:10" ht="17.100000000000001" customHeight="1">
      <c r="A53" s="306"/>
      <c r="B53" s="572"/>
      <c r="C53" s="307"/>
      <c r="D53" s="315" t="s">
        <v>44</v>
      </c>
      <c r="E53" s="567"/>
      <c r="F53" s="407" t="s">
        <v>359</v>
      </c>
      <c r="G53" s="304"/>
      <c r="H53" s="300">
        <v>100</v>
      </c>
      <c r="I53" s="305">
        <v>10.733333333333334</v>
      </c>
      <c r="J53" s="429">
        <f t="shared" si="0"/>
        <v>89.3</v>
      </c>
    </row>
    <row r="54" spans="1:10" ht="17.100000000000001" customHeight="1">
      <c r="A54" s="306"/>
      <c r="B54" s="572"/>
      <c r="C54" s="307"/>
      <c r="D54" s="315"/>
      <c r="E54" s="567"/>
      <c r="F54" s="407" t="s">
        <v>361</v>
      </c>
      <c r="G54" s="304"/>
      <c r="H54" s="300">
        <v>250</v>
      </c>
      <c r="I54" s="305">
        <v>5.2416</v>
      </c>
      <c r="J54" s="429">
        <f t="shared" si="0"/>
        <v>236.9</v>
      </c>
    </row>
    <row r="55" spans="1:10" ht="17.100000000000001" customHeight="1">
      <c r="A55" s="306"/>
      <c r="B55" s="572"/>
      <c r="C55" s="307"/>
      <c r="D55" s="315"/>
      <c r="E55" s="567"/>
      <c r="F55" s="407" t="s">
        <v>366</v>
      </c>
      <c r="G55" s="304"/>
      <c r="H55" s="300">
        <v>250</v>
      </c>
      <c r="I55" s="305">
        <v>6.3924000000000003</v>
      </c>
      <c r="J55" s="429">
        <f t="shared" si="0"/>
        <v>234</v>
      </c>
    </row>
    <row r="56" spans="1:10" ht="17.100000000000001" customHeight="1">
      <c r="A56" s="306"/>
      <c r="B56" s="572"/>
      <c r="C56" s="307"/>
      <c r="D56" s="315"/>
      <c r="E56" s="567"/>
      <c r="F56" s="407" t="s">
        <v>369</v>
      </c>
      <c r="G56" s="304"/>
      <c r="H56" s="300">
        <v>63</v>
      </c>
      <c r="I56" s="305">
        <v>15.705820105820107</v>
      </c>
      <c r="J56" s="429">
        <f t="shared" si="0"/>
        <v>53.1</v>
      </c>
    </row>
    <row r="57" spans="1:10" ht="17.100000000000001" customHeight="1">
      <c r="A57" s="306"/>
      <c r="B57" s="572"/>
      <c r="C57" s="307"/>
      <c r="D57" s="315"/>
      <c r="E57" s="414"/>
      <c r="F57" s="411" t="s">
        <v>370</v>
      </c>
      <c r="G57" s="403" t="s">
        <v>44</v>
      </c>
      <c r="H57" s="300"/>
      <c r="I57" s="305"/>
      <c r="J57" s="430"/>
    </row>
    <row r="58" spans="1:10" ht="17.100000000000001" customHeight="1">
      <c r="A58" s="306"/>
      <c r="B58" s="572"/>
      <c r="C58" s="307"/>
      <c r="D58" s="315"/>
      <c r="E58" s="567"/>
      <c r="F58" s="407" t="s">
        <v>360</v>
      </c>
      <c r="G58" s="304"/>
      <c r="H58" s="300">
        <v>160</v>
      </c>
      <c r="I58" s="305">
        <v>5.4574999999999996</v>
      </c>
      <c r="J58" s="429">
        <f t="shared" si="0"/>
        <v>151.30000000000001</v>
      </c>
    </row>
    <row r="59" spans="1:10" ht="17.100000000000001" customHeight="1">
      <c r="A59" s="306"/>
      <c r="B59" s="572"/>
      <c r="C59" s="307"/>
      <c r="D59" s="315"/>
      <c r="E59" s="567"/>
      <c r="F59" s="407" t="s">
        <v>361</v>
      </c>
      <c r="G59" s="304"/>
      <c r="H59" s="300">
        <v>250</v>
      </c>
      <c r="I59" s="305">
        <v>9.1999999999999998E-2</v>
      </c>
      <c r="J59" s="429">
        <f t="shared" si="0"/>
        <v>249.8</v>
      </c>
    </row>
    <row r="60" spans="1:10" ht="17.100000000000001" customHeight="1" thickBot="1">
      <c r="A60" s="317"/>
      <c r="B60" s="572"/>
      <c r="C60" s="318"/>
      <c r="D60" s="319"/>
      <c r="E60" s="567"/>
      <c r="F60" s="407" t="s">
        <v>362</v>
      </c>
      <c r="G60" s="304"/>
      <c r="H60" s="300">
        <v>400</v>
      </c>
      <c r="I60" s="305">
        <v>0.56999999999999995</v>
      </c>
      <c r="J60" s="429">
        <f t="shared" si="0"/>
        <v>397.7</v>
      </c>
    </row>
    <row r="61" spans="1:10" ht="17.100000000000001" customHeight="1" thickBot="1">
      <c r="A61" s="306"/>
      <c r="B61" s="316"/>
      <c r="C61" s="307"/>
      <c r="D61" s="355"/>
      <c r="E61" s="403" t="s">
        <v>300</v>
      </c>
      <c r="F61" s="403" t="s">
        <v>371</v>
      </c>
      <c r="G61" s="403" t="s">
        <v>46</v>
      </c>
      <c r="H61" s="300"/>
      <c r="I61" s="305"/>
      <c r="J61" s="430"/>
    </row>
    <row r="62" spans="1:10" ht="17.100000000000001" customHeight="1">
      <c r="A62" s="320"/>
      <c r="B62" s="321"/>
      <c r="C62" s="570" t="s">
        <v>45</v>
      </c>
      <c r="D62" s="322" t="s">
        <v>46</v>
      </c>
      <c r="E62" s="413"/>
      <c r="F62" s="304" t="s">
        <v>359</v>
      </c>
      <c r="G62" s="304"/>
      <c r="H62" s="300">
        <v>100</v>
      </c>
      <c r="I62" s="305">
        <v>14.863333333333333</v>
      </c>
      <c r="J62" s="429">
        <f t="shared" si="0"/>
        <v>85.1</v>
      </c>
    </row>
    <row r="63" spans="1:10" ht="17.100000000000001" customHeight="1">
      <c r="A63" s="323"/>
      <c r="B63" s="321"/>
      <c r="C63" s="571"/>
      <c r="D63" s="324"/>
      <c r="E63" s="304"/>
      <c r="F63" s="304" t="s">
        <v>361</v>
      </c>
      <c r="G63" s="304"/>
      <c r="H63" s="300">
        <v>100</v>
      </c>
      <c r="I63" s="305">
        <v>22.606666666666666</v>
      </c>
      <c r="J63" s="429">
        <f t="shared" si="0"/>
        <v>77.400000000000006</v>
      </c>
    </row>
    <row r="64" spans="1:10" ht="17.100000000000001" customHeight="1">
      <c r="A64" s="323"/>
      <c r="B64" s="321"/>
      <c r="C64" s="571"/>
      <c r="D64" s="324"/>
      <c r="E64" s="403" t="s">
        <v>301</v>
      </c>
      <c r="F64" s="403" t="s">
        <v>372</v>
      </c>
      <c r="G64" s="403" t="s">
        <v>47</v>
      </c>
      <c r="H64" s="300"/>
      <c r="I64" s="305"/>
      <c r="J64" s="430"/>
    </row>
    <row r="65" spans="1:10" ht="17.100000000000001" customHeight="1">
      <c r="A65" s="323"/>
      <c r="B65" s="321"/>
      <c r="C65" s="571"/>
      <c r="D65" s="325" t="s">
        <v>47</v>
      </c>
      <c r="E65" s="304"/>
      <c r="F65" s="304" t="s">
        <v>360</v>
      </c>
      <c r="G65" s="304"/>
      <c r="H65" s="300">
        <v>25</v>
      </c>
      <c r="I65" s="305">
        <v>11.28</v>
      </c>
      <c r="J65" s="429">
        <f t="shared" si="0"/>
        <v>22.2</v>
      </c>
    </row>
    <row r="66" spans="1:10" ht="17.100000000000001" customHeight="1">
      <c r="A66" s="323"/>
      <c r="B66" s="321"/>
      <c r="C66" s="571"/>
      <c r="D66" s="325"/>
      <c r="E66" s="416" t="s">
        <v>300</v>
      </c>
      <c r="F66" s="403" t="s">
        <v>373</v>
      </c>
      <c r="G66" s="403" t="s">
        <v>48</v>
      </c>
      <c r="H66" s="300"/>
      <c r="I66" s="305"/>
      <c r="J66" s="430"/>
    </row>
    <row r="67" spans="1:10" ht="17.100000000000001" customHeight="1">
      <c r="A67" s="323"/>
      <c r="B67" s="569"/>
      <c r="C67" s="571"/>
      <c r="D67" s="308" t="s">
        <v>48</v>
      </c>
      <c r="E67" s="412"/>
      <c r="F67" s="407" t="s">
        <v>359</v>
      </c>
      <c r="G67" s="304"/>
      <c r="H67" s="300">
        <v>100</v>
      </c>
      <c r="I67" s="305">
        <v>14.248666666666665</v>
      </c>
      <c r="J67" s="429">
        <f t="shared" si="0"/>
        <v>85.8</v>
      </c>
    </row>
    <row r="68" spans="1:10" ht="17.100000000000001" customHeight="1">
      <c r="A68" s="323"/>
      <c r="B68" s="569"/>
      <c r="C68" s="571"/>
      <c r="D68" s="308"/>
      <c r="E68" s="417"/>
      <c r="F68" s="407" t="s">
        <v>361</v>
      </c>
      <c r="G68" s="304"/>
      <c r="H68" s="300">
        <v>100</v>
      </c>
      <c r="I68" s="305">
        <v>21.704666666666668</v>
      </c>
      <c r="J68" s="429">
        <f t="shared" si="0"/>
        <v>78.3</v>
      </c>
    </row>
    <row r="69" spans="1:10" ht="17.100000000000001" customHeight="1">
      <c r="A69" s="323"/>
      <c r="B69" s="569"/>
      <c r="C69" s="571"/>
      <c r="D69" s="308"/>
      <c r="E69" s="417"/>
      <c r="F69" s="407" t="s">
        <v>366</v>
      </c>
      <c r="G69" s="304"/>
      <c r="H69" s="300">
        <v>160</v>
      </c>
      <c r="I69" s="305">
        <v>23.852916666666665</v>
      </c>
      <c r="J69" s="429">
        <f t="shared" si="0"/>
        <v>121.8</v>
      </c>
    </row>
    <row r="70" spans="1:10" ht="17.100000000000001" customHeight="1">
      <c r="A70" s="323"/>
      <c r="B70" s="569"/>
      <c r="C70" s="571"/>
      <c r="D70" s="308"/>
      <c r="E70" s="417"/>
      <c r="F70" s="407" t="s">
        <v>369</v>
      </c>
      <c r="G70" s="304"/>
      <c r="H70" s="300">
        <v>100</v>
      </c>
      <c r="I70" s="305">
        <v>22.630333333333336</v>
      </c>
      <c r="J70" s="429">
        <f t="shared" si="0"/>
        <v>77.400000000000006</v>
      </c>
    </row>
    <row r="71" spans="1:10" ht="17.100000000000001" customHeight="1">
      <c r="A71" s="323"/>
      <c r="B71" s="569"/>
      <c r="C71" s="571"/>
      <c r="D71" s="308"/>
      <c r="E71" s="417"/>
      <c r="F71" s="407" t="s">
        <v>357</v>
      </c>
      <c r="G71" s="304"/>
      <c r="H71" s="300">
        <v>63</v>
      </c>
      <c r="I71" s="305">
        <v>27.838095238095239</v>
      </c>
      <c r="J71" s="429">
        <f t="shared" ref="J71:J74" si="1">ROUND((100-I71)/100*H71,1)</f>
        <v>45.5</v>
      </c>
    </row>
    <row r="72" spans="1:10" ht="17.100000000000001" customHeight="1">
      <c r="A72" s="323"/>
      <c r="B72" s="569"/>
      <c r="C72" s="571"/>
      <c r="D72" s="308"/>
      <c r="E72" s="417"/>
      <c r="F72" s="407" t="s">
        <v>374</v>
      </c>
      <c r="G72" s="304"/>
      <c r="H72" s="300">
        <v>63</v>
      </c>
      <c r="I72" s="305">
        <v>47.789417989417984</v>
      </c>
      <c r="J72" s="429">
        <f t="shared" si="1"/>
        <v>32.9</v>
      </c>
    </row>
    <row r="73" spans="1:10" ht="17.100000000000001" customHeight="1">
      <c r="A73" s="323"/>
      <c r="B73" s="569"/>
      <c r="C73" s="571"/>
      <c r="D73" s="308"/>
      <c r="E73" s="417"/>
      <c r="F73" s="407" t="s">
        <v>375</v>
      </c>
      <c r="G73" s="304"/>
      <c r="H73" s="300">
        <v>100</v>
      </c>
      <c r="I73" s="305">
        <v>28.38</v>
      </c>
      <c r="J73" s="429">
        <f t="shared" si="1"/>
        <v>71.599999999999994</v>
      </c>
    </row>
    <row r="74" spans="1:10" ht="17.100000000000001" customHeight="1">
      <c r="A74" s="323"/>
      <c r="B74" s="569"/>
      <c r="C74" s="571"/>
      <c r="D74" s="308"/>
      <c r="E74" s="417"/>
      <c r="F74" s="407" t="s">
        <v>376</v>
      </c>
      <c r="G74" s="304"/>
      <c r="H74" s="300">
        <v>100</v>
      </c>
      <c r="I74" s="305">
        <v>24.097333333333335</v>
      </c>
      <c r="J74" s="429">
        <f t="shared" si="1"/>
        <v>75.900000000000006</v>
      </c>
    </row>
    <row r="75" spans="1:10" ht="17.100000000000001" customHeight="1">
      <c r="A75" s="323"/>
      <c r="B75" s="569"/>
      <c r="C75" s="571"/>
      <c r="D75" s="308"/>
      <c r="E75" s="417"/>
      <c r="F75" s="411" t="s">
        <v>377</v>
      </c>
      <c r="G75" s="403" t="s">
        <v>48</v>
      </c>
      <c r="H75" s="300"/>
      <c r="I75" s="305"/>
      <c r="J75" s="430"/>
    </row>
    <row r="76" spans="1:10" ht="17.100000000000001" customHeight="1">
      <c r="A76" s="323"/>
      <c r="B76" s="569"/>
      <c r="C76" s="571"/>
      <c r="D76" s="308"/>
      <c r="E76" s="417"/>
      <c r="F76" s="407" t="s">
        <v>359</v>
      </c>
      <c r="G76" s="304"/>
      <c r="H76" s="300">
        <v>100</v>
      </c>
      <c r="I76" s="305">
        <v>18.382000000000001</v>
      </c>
      <c r="J76" s="429">
        <f t="shared" ref="J76:J79" si="2">ROUND((100-I76)/100*H76,1)</f>
        <v>81.599999999999994</v>
      </c>
    </row>
    <row r="77" spans="1:10" ht="17.100000000000001" customHeight="1">
      <c r="A77" s="323"/>
      <c r="B77" s="569"/>
      <c r="C77" s="571"/>
      <c r="D77" s="308"/>
      <c r="E77" s="417"/>
      <c r="F77" s="407" t="s">
        <v>360</v>
      </c>
      <c r="G77" s="304"/>
      <c r="H77" s="300">
        <v>100</v>
      </c>
      <c r="I77" s="305">
        <v>31.067</v>
      </c>
      <c r="J77" s="429">
        <f t="shared" si="2"/>
        <v>68.900000000000006</v>
      </c>
    </row>
    <row r="78" spans="1:10" ht="17.100000000000001" customHeight="1">
      <c r="A78" s="323"/>
      <c r="B78" s="569"/>
      <c r="C78" s="571"/>
      <c r="D78" s="308"/>
      <c r="E78" s="417"/>
      <c r="F78" s="407" t="s">
        <v>361</v>
      </c>
      <c r="G78" s="304"/>
      <c r="H78" s="300">
        <v>25</v>
      </c>
      <c r="I78" s="305">
        <v>20.768000000000001</v>
      </c>
      <c r="J78" s="429">
        <f t="shared" si="2"/>
        <v>19.8</v>
      </c>
    </row>
    <row r="79" spans="1:10" ht="17.100000000000001" customHeight="1">
      <c r="A79" s="323"/>
      <c r="B79" s="569"/>
      <c r="C79" s="571"/>
      <c r="D79" s="308"/>
      <c r="E79" s="417"/>
      <c r="F79" s="407" t="s">
        <v>362</v>
      </c>
      <c r="G79" s="304"/>
      <c r="H79" s="300">
        <v>100</v>
      </c>
      <c r="I79" s="305">
        <v>0.48933333333333329</v>
      </c>
      <c r="J79" s="429">
        <f t="shared" si="2"/>
        <v>99.5</v>
      </c>
    </row>
    <row r="80" spans="1:10" ht="17.100000000000001" customHeight="1">
      <c r="A80" s="323"/>
      <c r="B80" s="569"/>
      <c r="C80" s="571"/>
      <c r="D80" s="308"/>
      <c r="E80" s="417"/>
      <c r="F80" s="411" t="s">
        <v>378</v>
      </c>
      <c r="G80" s="403" t="s">
        <v>48</v>
      </c>
      <c r="H80" s="300"/>
      <c r="I80" s="305"/>
      <c r="J80" s="430"/>
    </row>
    <row r="81" spans="1:10" ht="17.100000000000001" customHeight="1">
      <c r="A81" s="323"/>
      <c r="B81" s="569"/>
      <c r="C81" s="571"/>
      <c r="D81" s="308"/>
      <c r="E81" s="417"/>
      <c r="F81" s="407" t="s">
        <v>359</v>
      </c>
      <c r="G81" s="304"/>
      <c r="H81" s="300">
        <v>160</v>
      </c>
      <c r="I81" s="305">
        <v>34.758124999999993</v>
      </c>
      <c r="J81" s="429">
        <f t="shared" ref="J81:J83" si="3">ROUND((100-I81)/100*H81,1)</f>
        <v>104.4</v>
      </c>
    </row>
    <row r="82" spans="1:10" ht="17.100000000000001" customHeight="1">
      <c r="A82" s="323"/>
      <c r="B82" s="569"/>
      <c r="C82" s="571"/>
      <c r="D82" s="308"/>
      <c r="E82" s="417"/>
      <c r="F82" s="407" t="s">
        <v>360</v>
      </c>
      <c r="G82" s="304"/>
      <c r="H82" s="300">
        <v>100</v>
      </c>
      <c r="I82" s="305">
        <v>2.8636666666666661</v>
      </c>
      <c r="J82" s="429">
        <f t="shared" si="3"/>
        <v>97.1</v>
      </c>
    </row>
    <row r="83" spans="1:10" ht="17.100000000000001" customHeight="1">
      <c r="A83" s="323"/>
      <c r="B83" s="569"/>
      <c r="C83" s="571"/>
      <c r="D83" s="308"/>
      <c r="E83" s="417"/>
      <c r="F83" s="407" t="s">
        <v>361</v>
      </c>
      <c r="G83" s="304"/>
      <c r="H83" s="300">
        <v>160</v>
      </c>
      <c r="I83" s="305">
        <v>1.045625</v>
      </c>
      <c r="J83" s="429">
        <f t="shared" si="3"/>
        <v>158.30000000000001</v>
      </c>
    </row>
    <row r="84" spans="1:10" ht="17.100000000000001" customHeight="1">
      <c r="A84" s="323"/>
      <c r="B84" s="569"/>
      <c r="C84" s="571"/>
      <c r="D84" s="308"/>
      <c r="E84" s="417"/>
      <c r="F84" s="411" t="s">
        <v>379</v>
      </c>
      <c r="G84" s="403" t="s">
        <v>48</v>
      </c>
      <c r="H84" s="300"/>
      <c r="I84" s="305"/>
      <c r="J84" s="430"/>
    </row>
    <row r="85" spans="1:10" ht="17.100000000000001" customHeight="1">
      <c r="A85" s="323"/>
      <c r="B85" s="569"/>
      <c r="C85" s="571"/>
      <c r="D85" s="308"/>
      <c r="E85" s="417"/>
      <c r="F85" s="407" t="s">
        <v>359</v>
      </c>
      <c r="G85" s="304"/>
      <c r="H85" s="300">
        <v>160</v>
      </c>
      <c r="I85" s="305">
        <v>1.4868124999999999</v>
      </c>
      <c r="J85" s="429">
        <f t="shared" ref="J85:J86" si="4">ROUND((100-I85)/100*H85,1)</f>
        <v>157.6</v>
      </c>
    </row>
    <row r="86" spans="1:10" ht="17.100000000000001" customHeight="1">
      <c r="A86" s="323"/>
      <c r="B86" s="569"/>
      <c r="C86" s="571"/>
      <c r="D86" s="308"/>
      <c r="E86" s="417"/>
      <c r="F86" s="407" t="s">
        <v>360</v>
      </c>
      <c r="G86" s="304"/>
      <c r="H86" s="300">
        <v>160</v>
      </c>
      <c r="I86" s="305">
        <v>14.125</v>
      </c>
      <c r="J86" s="429">
        <f t="shared" si="4"/>
        <v>137.4</v>
      </c>
    </row>
    <row r="87" spans="1:10" ht="17.100000000000001" customHeight="1">
      <c r="A87" s="323"/>
      <c r="B87" s="569"/>
      <c r="C87" s="571"/>
      <c r="D87" s="308"/>
      <c r="E87" s="417"/>
      <c r="F87" s="411" t="s">
        <v>380</v>
      </c>
      <c r="G87" s="403" t="s">
        <v>48</v>
      </c>
      <c r="H87" s="300"/>
      <c r="I87" s="305"/>
      <c r="J87" s="430"/>
    </row>
    <row r="88" spans="1:10" ht="17.100000000000001" customHeight="1">
      <c r="A88" s="323"/>
      <c r="B88" s="569"/>
      <c r="C88" s="571"/>
      <c r="D88" s="308"/>
      <c r="E88" s="417"/>
      <c r="F88" s="407" t="s">
        <v>360</v>
      </c>
      <c r="G88" s="304"/>
      <c r="H88" s="300">
        <v>100</v>
      </c>
      <c r="I88" s="305">
        <v>38.996000000000002</v>
      </c>
      <c r="J88" s="429">
        <f t="shared" ref="J88:J90" si="5">ROUND((100-I88)/100*H88,1)</f>
        <v>61</v>
      </c>
    </row>
    <row r="89" spans="1:10" ht="17.100000000000001" customHeight="1">
      <c r="A89" s="323"/>
      <c r="B89" s="569"/>
      <c r="C89" s="571"/>
      <c r="D89" s="308"/>
      <c r="E89" s="417"/>
      <c r="F89" s="407" t="s">
        <v>361</v>
      </c>
      <c r="G89" s="304"/>
      <c r="H89" s="300">
        <v>160</v>
      </c>
      <c r="I89" s="305">
        <v>28.662916666666668</v>
      </c>
      <c r="J89" s="429">
        <f t="shared" si="5"/>
        <v>114.1</v>
      </c>
    </row>
    <row r="90" spans="1:10" ht="17.100000000000001" customHeight="1">
      <c r="A90" s="323"/>
      <c r="B90" s="569"/>
      <c r="C90" s="571"/>
      <c r="D90" s="308"/>
      <c r="E90" s="417"/>
      <c r="F90" s="407" t="s">
        <v>366</v>
      </c>
      <c r="G90" s="304"/>
      <c r="H90" s="300">
        <v>250</v>
      </c>
      <c r="I90" s="305">
        <v>10.408533333333335</v>
      </c>
      <c r="J90" s="429">
        <f t="shared" si="5"/>
        <v>224</v>
      </c>
    </row>
    <row r="91" spans="1:10" ht="17.100000000000001" customHeight="1">
      <c r="A91" s="323"/>
      <c r="B91" s="405"/>
      <c r="C91" s="571"/>
      <c r="D91" s="308"/>
      <c r="E91" s="417"/>
      <c r="F91" s="411" t="s">
        <v>381</v>
      </c>
      <c r="G91" s="403" t="s">
        <v>60</v>
      </c>
      <c r="H91" s="300"/>
      <c r="I91" s="305"/>
      <c r="J91" s="430"/>
    </row>
    <row r="92" spans="1:10" ht="17.100000000000001" customHeight="1">
      <c r="A92" s="323"/>
      <c r="B92" s="321"/>
      <c r="C92" s="571"/>
      <c r="D92" s="324" t="s">
        <v>60</v>
      </c>
      <c r="E92" s="417"/>
      <c r="F92" s="407" t="s">
        <v>359</v>
      </c>
      <c r="G92" s="304"/>
      <c r="H92" s="300">
        <v>100</v>
      </c>
      <c r="I92" s="305">
        <v>11</v>
      </c>
      <c r="J92" s="429">
        <f t="shared" ref="J92:J98" si="6">ROUND((100-I92)/100*H92,1)</f>
        <v>89</v>
      </c>
    </row>
    <row r="93" spans="1:10" ht="17.100000000000001" customHeight="1">
      <c r="A93" s="323"/>
      <c r="B93" s="321"/>
      <c r="C93" s="571"/>
      <c r="D93" s="324"/>
      <c r="E93" s="417"/>
      <c r="F93" s="407" t="s">
        <v>382</v>
      </c>
      <c r="G93" s="304"/>
      <c r="H93" s="300">
        <v>100</v>
      </c>
      <c r="I93" s="305">
        <v>9.6966666666666672</v>
      </c>
      <c r="J93" s="429">
        <f t="shared" si="6"/>
        <v>90.3</v>
      </c>
    </row>
    <row r="94" spans="1:10" ht="17.100000000000001" customHeight="1">
      <c r="A94" s="323"/>
      <c r="B94" s="321"/>
      <c r="C94" s="571"/>
      <c r="D94" s="324"/>
      <c r="E94" s="417"/>
      <c r="F94" s="407" t="s">
        <v>361</v>
      </c>
      <c r="G94" s="304"/>
      <c r="H94" s="300">
        <v>100</v>
      </c>
      <c r="I94" s="305">
        <v>28.510999999999999</v>
      </c>
      <c r="J94" s="429">
        <f t="shared" si="6"/>
        <v>71.5</v>
      </c>
    </row>
    <row r="95" spans="1:10" ht="17.100000000000001" customHeight="1">
      <c r="A95" s="323"/>
      <c r="B95" s="321"/>
      <c r="C95" s="571"/>
      <c r="D95" s="324"/>
      <c r="E95" s="417"/>
      <c r="F95" s="407" t="s">
        <v>362</v>
      </c>
      <c r="G95" s="304"/>
      <c r="H95" s="300">
        <v>100</v>
      </c>
      <c r="I95" s="305">
        <v>27.568000000000001</v>
      </c>
      <c r="J95" s="429">
        <f t="shared" si="6"/>
        <v>72.400000000000006</v>
      </c>
    </row>
    <row r="96" spans="1:10" ht="17.100000000000001" customHeight="1">
      <c r="A96" s="323"/>
      <c r="B96" s="321"/>
      <c r="C96" s="571"/>
      <c r="D96" s="324"/>
      <c r="E96" s="417"/>
      <c r="F96" s="407" t="s">
        <v>366</v>
      </c>
      <c r="G96" s="304"/>
      <c r="H96" s="300">
        <v>60</v>
      </c>
      <c r="I96" s="305">
        <v>21.023333333333333</v>
      </c>
      <c r="J96" s="429">
        <f t="shared" si="6"/>
        <v>47.4</v>
      </c>
    </row>
    <row r="97" spans="1:10" ht="17.100000000000001" customHeight="1">
      <c r="A97" s="323"/>
      <c r="B97" s="321"/>
      <c r="C97" s="571"/>
      <c r="D97" s="324"/>
      <c r="E97" s="417"/>
      <c r="F97" s="407" t="s">
        <v>357</v>
      </c>
      <c r="G97" s="304"/>
      <c r="H97" s="300">
        <v>100</v>
      </c>
      <c r="I97" s="305">
        <v>15.6</v>
      </c>
      <c r="J97" s="429">
        <f t="shared" si="6"/>
        <v>84.4</v>
      </c>
    </row>
    <row r="98" spans="1:10" ht="17.100000000000001" customHeight="1">
      <c r="A98" s="323"/>
      <c r="B98" s="321"/>
      <c r="C98" s="571"/>
      <c r="D98" s="324"/>
      <c r="E98" s="413"/>
      <c r="F98" s="407" t="s">
        <v>374</v>
      </c>
      <c r="G98" s="304"/>
      <c r="H98" s="300">
        <v>160</v>
      </c>
      <c r="I98" s="305">
        <v>2.1</v>
      </c>
      <c r="J98" s="429">
        <f t="shared" si="6"/>
        <v>156.6</v>
      </c>
    </row>
    <row r="99" spans="1:10" ht="17.100000000000001" customHeight="1">
      <c r="A99" s="323"/>
      <c r="B99" s="321"/>
      <c r="C99" s="571"/>
      <c r="D99" s="324"/>
      <c r="E99" s="415" t="s">
        <v>302</v>
      </c>
      <c r="F99" s="403" t="s">
        <v>383</v>
      </c>
      <c r="G99" s="403" t="s">
        <v>65</v>
      </c>
      <c r="H99" s="300"/>
      <c r="I99" s="305"/>
      <c r="J99" s="430"/>
    </row>
    <row r="100" spans="1:10" ht="17.100000000000001" customHeight="1">
      <c r="A100" s="323"/>
      <c r="B100" s="321"/>
      <c r="C100" s="571"/>
      <c r="D100" s="315" t="s">
        <v>65</v>
      </c>
      <c r="E100" s="413"/>
      <c r="F100" s="304" t="s">
        <v>359</v>
      </c>
      <c r="G100" s="304"/>
      <c r="H100" s="300">
        <v>160</v>
      </c>
      <c r="I100" s="305">
        <v>25.649791666666665</v>
      </c>
      <c r="J100" s="429">
        <f t="shared" ref="J100" si="7">ROUND((100-I100)/100*H100,1)</f>
        <v>119</v>
      </c>
    </row>
    <row r="101" spans="1:10" ht="17.100000000000001" customHeight="1" thickBot="1">
      <c r="A101" s="323"/>
      <c r="B101" s="321"/>
      <c r="C101" s="418"/>
      <c r="D101" s="355"/>
      <c r="E101" s="403" t="s">
        <v>303</v>
      </c>
      <c r="F101" s="403" t="s">
        <v>384</v>
      </c>
      <c r="G101" s="403" t="s">
        <v>67</v>
      </c>
      <c r="H101" s="300"/>
      <c r="I101" s="305"/>
      <c r="J101" s="430"/>
    </row>
    <row r="102" spans="1:10" ht="17.100000000000001" customHeight="1">
      <c r="A102" s="301"/>
      <c r="B102" s="321"/>
      <c r="C102" s="302" t="s">
        <v>66</v>
      </c>
      <c r="D102" s="326" t="s">
        <v>67</v>
      </c>
      <c r="E102" s="304"/>
      <c r="F102" s="304" t="s">
        <v>359</v>
      </c>
      <c r="G102" s="304"/>
      <c r="H102" s="300">
        <v>160</v>
      </c>
      <c r="I102" s="305">
        <v>9.0097916666666666</v>
      </c>
      <c r="J102" s="429">
        <f t="shared" ref="J102:J104" si="8">ROUND((100-I102)/100*H102,1)</f>
        <v>145.6</v>
      </c>
    </row>
    <row r="103" spans="1:10" ht="17.100000000000001" customHeight="1">
      <c r="A103" s="306"/>
      <c r="B103" s="321"/>
      <c r="C103" s="307"/>
      <c r="D103" s="327"/>
      <c r="E103" s="304"/>
      <c r="F103" s="304" t="s">
        <v>360</v>
      </c>
      <c r="G103" s="304"/>
      <c r="H103" s="300">
        <v>100</v>
      </c>
      <c r="I103" s="305">
        <v>15.649666666666665</v>
      </c>
      <c r="J103" s="429">
        <f t="shared" si="8"/>
        <v>84.4</v>
      </c>
    </row>
    <row r="104" spans="1:10" ht="17.100000000000001" customHeight="1">
      <c r="A104" s="306"/>
      <c r="B104" s="321"/>
      <c r="C104" s="307"/>
      <c r="D104" s="328"/>
      <c r="E104" s="304"/>
      <c r="F104" s="304" t="s">
        <v>361</v>
      </c>
      <c r="G104" s="304"/>
      <c r="H104" s="300">
        <v>630</v>
      </c>
      <c r="I104" s="305">
        <v>7.619047619047619E-3</v>
      </c>
      <c r="J104" s="429">
        <f t="shared" si="8"/>
        <v>630</v>
      </c>
    </row>
    <row r="105" spans="1:10" ht="17.100000000000001" customHeight="1">
      <c r="A105" s="306"/>
      <c r="B105" s="321"/>
      <c r="C105" s="307"/>
      <c r="D105" s="327"/>
      <c r="E105" s="416" t="s">
        <v>304</v>
      </c>
      <c r="F105" s="403" t="s">
        <v>385</v>
      </c>
      <c r="G105" s="403" t="s">
        <v>68</v>
      </c>
      <c r="H105" s="300"/>
      <c r="I105" s="305"/>
      <c r="J105" s="430"/>
    </row>
    <row r="106" spans="1:10" ht="17.100000000000001" customHeight="1">
      <c r="A106" s="306"/>
      <c r="B106" s="321"/>
      <c r="C106" s="307"/>
      <c r="D106" s="329" t="s">
        <v>68</v>
      </c>
      <c r="E106" s="412"/>
      <c r="F106" s="407" t="s">
        <v>359</v>
      </c>
      <c r="G106" s="304"/>
      <c r="H106" s="300">
        <v>160</v>
      </c>
      <c r="I106" s="305">
        <v>1.6100000000000003</v>
      </c>
      <c r="J106" s="429">
        <f t="shared" ref="J106:J110" si="9">ROUND((100-I106)/100*H106,1)</f>
        <v>157.4</v>
      </c>
    </row>
    <row r="107" spans="1:10" ht="17.100000000000001" customHeight="1">
      <c r="A107" s="306"/>
      <c r="B107" s="321"/>
      <c r="C107" s="307"/>
      <c r="D107" s="327"/>
      <c r="E107" s="417"/>
      <c r="F107" s="407" t="s">
        <v>360</v>
      </c>
      <c r="G107" s="304"/>
      <c r="H107" s="300">
        <v>250</v>
      </c>
      <c r="I107" s="305">
        <v>12.351466666666665</v>
      </c>
      <c r="J107" s="429">
        <f t="shared" si="9"/>
        <v>219.1</v>
      </c>
    </row>
    <row r="108" spans="1:10" ht="17.100000000000001" customHeight="1">
      <c r="A108" s="306"/>
      <c r="B108" s="321"/>
      <c r="C108" s="307"/>
      <c r="D108" s="327"/>
      <c r="E108" s="417"/>
      <c r="F108" s="407" t="s">
        <v>361</v>
      </c>
      <c r="G108" s="304"/>
      <c r="H108" s="300">
        <v>160</v>
      </c>
      <c r="I108" s="305">
        <v>7.8718750000000002</v>
      </c>
      <c r="J108" s="429">
        <f t="shared" si="9"/>
        <v>147.4</v>
      </c>
    </row>
    <row r="109" spans="1:10" ht="17.100000000000001" customHeight="1">
      <c r="A109" s="306"/>
      <c r="B109" s="321"/>
      <c r="C109" s="307"/>
      <c r="D109" s="327"/>
      <c r="E109" s="417"/>
      <c r="F109" s="407" t="s">
        <v>362</v>
      </c>
      <c r="G109" s="304"/>
      <c r="H109" s="300">
        <v>100</v>
      </c>
      <c r="I109" s="305">
        <v>14.997666666666667</v>
      </c>
      <c r="J109" s="429">
        <f t="shared" si="9"/>
        <v>85</v>
      </c>
    </row>
    <row r="110" spans="1:10" ht="17.100000000000001" customHeight="1">
      <c r="A110" s="306"/>
      <c r="B110" s="321"/>
      <c r="C110" s="307"/>
      <c r="D110" s="327"/>
      <c r="E110" s="417"/>
      <c r="F110" s="407" t="s">
        <v>366</v>
      </c>
      <c r="G110" s="304"/>
      <c r="H110" s="300">
        <v>160</v>
      </c>
      <c r="I110" s="305">
        <v>0.58750000000000002</v>
      </c>
      <c r="J110" s="429">
        <f t="shared" si="9"/>
        <v>159.1</v>
      </c>
    </row>
    <row r="111" spans="1:10" ht="17.100000000000001" customHeight="1">
      <c r="A111" s="306"/>
      <c r="B111" s="321"/>
      <c r="C111" s="307"/>
      <c r="D111" s="327"/>
      <c r="E111" s="417"/>
      <c r="F111" s="411" t="s">
        <v>386</v>
      </c>
      <c r="G111" s="419" t="s">
        <v>69</v>
      </c>
      <c r="H111" s="300"/>
      <c r="I111" s="305"/>
      <c r="J111" s="430"/>
    </row>
    <row r="112" spans="1:10" ht="17.100000000000001" customHeight="1">
      <c r="A112" s="306"/>
      <c r="B112" s="321"/>
      <c r="C112" s="307"/>
      <c r="D112" s="330" t="s">
        <v>69</v>
      </c>
      <c r="E112" s="417"/>
      <c r="F112" s="407" t="s">
        <v>359</v>
      </c>
      <c r="G112" s="331"/>
      <c r="H112" s="300">
        <v>250</v>
      </c>
      <c r="I112" s="305">
        <v>19.228000000000002</v>
      </c>
      <c r="J112" s="429">
        <f t="shared" ref="J112:J116" si="10">ROUND((100-I112)/100*H112,1)</f>
        <v>201.9</v>
      </c>
    </row>
    <row r="113" spans="1:10" ht="17.100000000000001" customHeight="1">
      <c r="A113" s="306"/>
      <c r="B113" s="321"/>
      <c r="C113" s="307"/>
      <c r="D113" s="332"/>
      <c r="E113" s="417"/>
      <c r="F113" s="407" t="s">
        <v>360</v>
      </c>
      <c r="G113" s="331"/>
      <c r="H113" s="300">
        <v>100</v>
      </c>
      <c r="I113" s="305">
        <v>21.6</v>
      </c>
      <c r="J113" s="429">
        <f t="shared" si="10"/>
        <v>78.400000000000006</v>
      </c>
    </row>
    <row r="114" spans="1:10" ht="17.100000000000001" customHeight="1">
      <c r="A114" s="306"/>
      <c r="B114" s="321"/>
      <c r="C114" s="307"/>
      <c r="D114" s="332"/>
      <c r="E114" s="417"/>
      <c r="F114" s="407" t="s">
        <v>361</v>
      </c>
      <c r="G114" s="331"/>
      <c r="H114" s="300">
        <v>100</v>
      </c>
      <c r="I114" s="305">
        <v>10.051</v>
      </c>
      <c r="J114" s="429">
        <f t="shared" si="10"/>
        <v>89.9</v>
      </c>
    </row>
    <row r="115" spans="1:10" ht="17.100000000000001" customHeight="1">
      <c r="A115" s="306"/>
      <c r="B115" s="321"/>
      <c r="C115" s="307"/>
      <c r="D115" s="332"/>
      <c r="E115" s="417"/>
      <c r="F115" s="407" t="s">
        <v>362</v>
      </c>
      <c r="G115" s="331"/>
      <c r="H115" s="300">
        <v>250</v>
      </c>
      <c r="I115" s="305">
        <v>8.19</v>
      </c>
      <c r="J115" s="429">
        <f t="shared" si="10"/>
        <v>229.5</v>
      </c>
    </row>
    <row r="116" spans="1:10" ht="17.100000000000001" customHeight="1">
      <c r="A116" s="306"/>
      <c r="B116" s="321"/>
      <c r="C116" s="307"/>
      <c r="D116" s="332"/>
      <c r="E116" s="417"/>
      <c r="F116" s="407" t="s">
        <v>366</v>
      </c>
      <c r="G116" s="331"/>
      <c r="H116" s="300">
        <v>250</v>
      </c>
      <c r="I116" s="305">
        <v>6.532</v>
      </c>
      <c r="J116" s="429">
        <f t="shared" si="10"/>
        <v>233.7</v>
      </c>
    </row>
    <row r="117" spans="1:10" ht="17.100000000000001" customHeight="1">
      <c r="A117" s="306"/>
      <c r="B117" s="321"/>
      <c r="C117" s="307"/>
      <c r="D117" s="332"/>
      <c r="E117" s="417"/>
      <c r="F117" s="411" t="s">
        <v>387</v>
      </c>
      <c r="G117" s="419" t="s">
        <v>69</v>
      </c>
      <c r="H117" s="300"/>
      <c r="I117" s="305"/>
      <c r="J117" s="430"/>
    </row>
    <row r="118" spans="1:10" ht="17.100000000000001" customHeight="1">
      <c r="A118" s="306"/>
      <c r="B118" s="321"/>
      <c r="C118" s="307"/>
      <c r="D118" s="332"/>
      <c r="E118" s="417"/>
      <c r="F118" s="407" t="s">
        <v>359</v>
      </c>
      <c r="G118" s="331"/>
      <c r="H118" s="300">
        <v>250</v>
      </c>
      <c r="I118" s="305">
        <v>9.1999999999999998E-2</v>
      </c>
      <c r="J118" s="429">
        <f t="shared" ref="J118:J119" si="11">ROUND((100-I118)/100*H118,1)</f>
        <v>249.8</v>
      </c>
    </row>
    <row r="119" spans="1:10" ht="17.100000000000001" customHeight="1">
      <c r="A119" s="306"/>
      <c r="B119" s="321"/>
      <c r="C119" s="307"/>
      <c r="D119" s="332"/>
      <c r="E119" s="417"/>
      <c r="F119" s="407" t="s">
        <v>360</v>
      </c>
      <c r="G119" s="331"/>
      <c r="H119" s="300">
        <v>250</v>
      </c>
      <c r="I119" s="305">
        <v>0.5465333333333332</v>
      </c>
      <c r="J119" s="429">
        <f t="shared" si="11"/>
        <v>248.6</v>
      </c>
    </row>
    <row r="120" spans="1:10" ht="17.100000000000001" customHeight="1">
      <c r="A120" s="306"/>
      <c r="B120" s="321"/>
      <c r="C120" s="307"/>
      <c r="D120" s="332"/>
      <c r="E120" s="417"/>
      <c r="F120" s="411" t="s">
        <v>388</v>
      </c>
      <c r="G120" s="419" t="s">
        <v>69</v>
      </c>
      <c r="H120" s="300"/>
      <c r="I120" s="305"/>
      <c r="J120" s="430"/>
    </row>
    <row r="121" spans="1:10" ht="17.100000000000001" customHeight="1">
      <c r="A121" s="306"/>
      <c r="B121" s="321"/>
      <c r="C121" s="307"/>
      <c r="D121" s="332"/>
      <c r="E121" s="417"/>
      <c r="F121" s="407" t="s">
        <v>359</v>
      </c>
      <c r="G121" s="331"/>
      <c r="H121" s="300">
        <v>160</v>
      </c>
      <c r="I121" s="305">
        <v>2.6581250000000001</v>
      </c>
      <c r="J121" s="429">
        <f t="shared" ref="J121" si="12">ROUND((100-I121)/100*H121,1)</f>
        <v>155.69999999999999</v>
      </c>
    </row>
    <row r="122" spans="1:10" ht="17.100000000000001" customHeight="1">
      <c r="A122" s="306"/>
      <c r="B122" s="321"/>
      <c r="C122" s="307"/>
      <c r="D122" s="332"/>
      <c r="E122" s="417"/>
      <c r="F122" s="411" t="s">
        <v>389</v>
      </c>
      <c r="G122" s="419" t="s">
        <v>69</v>
      </c>
      <c r="H122" s="300"/>
      <c r="I122" s="305"/>
      <c r="J122" s="430"/>
    </row>
    <row r="123" spans="1:10" ht="17.100000000000001" customHeight="1">
      <c r="A123" s="306"/>
      <c r="B123" s="321"/>
      <c r="C123" s="307"/>
      <c r="D123" s="333"/>
      <c r="E123" s="417"/>
      <c r="F123" s="407" t="s">
        <v>390</v>
      </c>
      <c r="G123" s="331"/>
      <c r="H123" s="300">
        <v>63</v>
      </c>
      <c r="I123" s="305">
        <v>6.7142857142857144</v>
      </c>
      <c r="J123" s="429">
        <f t="shared" ref="J123" si="13">ROUND((100-I123)/100*H123,1)</f>
        <v>58.8</v>
      </c>
    </row>
    <row r="124" spans="1:10" ht="17.100000000000001" customHeight="1">
      <c r="A124" s="306"/>
      <c r="B124" s="321"/>
      <c r="C124" s="307"/>
      <c r="D124" s="332"/>
      <c r="E124" s="417"/>
      <c r="F124" s="411" t="s">
        <v>391</v>
      </c>
      <c r="G124" s="403" t="s">
        <v>76</v>
      </c>
      <c r="H124" s="300"/>
      <c r="I124" s="305"/>
      <c r="J124" s="430"/>
    </row>
    <row r="125" spans="1:10" ht="17.100000000000001" customHeight="1">
      <c r="A125" s="306"/>
      <c r="B125" s="321"/>
      <c r="C125" s="307"/>
      <c r="D125" s="329" t="s">
        <v>76</v>
      </c>
      <c r="E125" s="417"/>
      <c r="F125" s="407" t="s">
        <v>392</v>
      </c>
      <c r="G125" s="304"/>
      <c r="H125" s="300">
        <v>100</v>
      </c>
      <c r="I125" s="305">
        <v>6.9213333333333322</v>
      </c>
      <c r="J125" s="429">
        <f t="shared" ref="J125:J127" si="14">ROUND((100-I125)/100*H125,1)</f>
        <v>93.1</v>
      </c>
    </row>
    <row r="126" spans="1:10" ht="17.100000000000001" customHeight="1">
      <c r="A126" s="306"/>
      <c r="B126" s="321"/>
      <c r="C126" s="307"/>
      <c r="D126" s="327"/>
      <c r="E126" s="417"/>
      <c r="F126" s="407" t="s">
        <v>393</v>
      </c>
      <c r="G126" s="304"/>
      <c r="H126" s="300">
        <v>250</v>
      </c>
      <c r="I126" s="305">
        <v>6.93</v>
      </c>
      <c r="J126" s="429">
        <f t="shared" si="14"/>
        <v>232.7</v>
      </c>
    </row>
    <row r="127" spans="1:10" ht="17.100000000000001" customHeight="1">
      <c r="A127" s="306"/>
      <c r="B127" s="321"/>
      <c r="C127" s="307"/>
      <c r="D127" s="328"/>
      <c r="E127" s="417"/>
      <c r="F127" s="407" t="s">
        <v>394</v>
      </c>
      <c r="G127" s="304"/>
      <c r="H127" s="300">
        <v>400</v>
      </c>
      <c r="I127" s="305">
        <v>0.80500000000000005</v>
      </c>
      <c r="J127" s="429">
        <f t="shared" si="14"/>
        <v>396.8</v>
      </c>
    </row>
    <row r="128" spans="1:10" ht="17.100000000000001" customHeight="1">
      <c r="A128" s="306"/>
      <c r="B128" s="321"/>
      <c r="C128" s="307"/>
      <c r="D128" s="328"/>
      <c r="E128" s="417"/>
      <c r="F128" s="411" t="s">
        <v>395</v>
      </c>
      <c r="G128" s="403" t="s">
        <v>77</v>
      </c>
      <c r="H128" s="300"/>
      <c r="I128" s="305"/>
      <c r="J128" s="430"/>
    </row>
    <row r="129" spans="1:10" ht="17.100000000000001" customHeight="1">
      <c r="A129" s="306"/>
      <c r="B129" s="321"/>
      <c r="C129" s="307"/>
      <c r="D129" s="315" t="s">
        <v>77</v>
      </c>
      <c r="E129" s="413"/>
      <c r="F129" s="407" t="s">
        <v>359</v>
      </c>
      <c r="G129" s="304"/>
      <c r="H129" s="300">
        <v>160</v>
      </c>
      <c r="I129" s="305">
        <v>3.07125</v>
      </c>
      <c r="J129" s="429">
        <f t="shared" ref="J129" si="15">ROUND((100-I129)/100*H129,1)</f>
        <v>155.1</v>
      </c>
    </row>
    <row r="130" spans="1:10" ht="17.100000000000001" customHeight="1">
      <c r="A130" s="306"/>
      <c r="B130" s="321"/>
      <c r="C130" s="307"/>
      <c r="D130" s="420"/>
      <c r="E130" s="421" t="s">
        <v>305</v>
      </c>
      <c r="F130" s="403" t="s">
        <v>396</v>
      </c>
      <c r="G130" s="403" t="s">
        <v>78</v>
      </c>
      <c r="H130" s="300"/>
      <c r="I130" s="305"/>
      <c r="J130" s="430"/>
    </row>
    <row r="131" spans="1:10" ht="17.100000000000001" customHeight="1">
      <c r="A131" s="306"/>
      <c r="B131" s="321"/>
      <c r="C131" s="307"/>
      <c r="D131" s="329" t="s">
        <v>78</v>
      </c>
      <c r="E131" s="412"/>
      <c r="F131" s="407" t="s">
        <v>359</v>
      </c>
      <c r="G131" s="304"/>
      <c r="H131" s="300">
        <v>40</v>
      </c>
      <c r="I131" s="305">
        <v>4.6399999999999997</v>
      </c>
      <c r="J131" s="429">
        <f t="shared" ref="J131" si="16">ROUND((100-I131)/100*H131,1)</f>
        <v>38.1</v>
      </c>
    </row>
    <row r="132" spans="1:10" ht="17.100000000000001" customHeight="1">
      <c r="A132" s="306"/>
      <c r="B132" s="321"/>
      <c r="C132" s="307"/>
      <c r="D132" s="327"/>
      <c r="E132" s="417"/>
      <c r="F132" s="411" t="s">
        <v>397</v>
      </c>
      <c r="G132" s="403" t="s">
        <v>78</v>
      </c>
      <c r="H132" s="300"/>
      <c r="I132" s="305"/>
      <c r="J132" s="430"/>
    </row>
    <row r="133" spans="1:10" ht="17.100000000000001" customHeight="1">
      <c r="A133" s="306"/>
      <c r="B133" s="321"/>
      <c r="C133" s="307"/>
      <c r="D133" s="327"/>
      <c r="E133" s="417"/>
      <c r="F133" s="407" t="s">
        <v>359</v>
      </c>
      <c r="G133" s="304"/>
      <c r="H133" s="300">
        <v>250</v>
      </c>
      <c r="I133" s="305">
        <v>2.7445333333333335</v>
      </c>
      <c r="J133" s="429">
        <f t="shared" ref="J133:J137" si="17">ROUND((100-I133)/100*H133,1)</f>
        <v>243.1</v>
      </c>
    </row>
    <row r="134" spans="1:10" ht="17.100000000000001" customHeight="1">
      <c r="A134" s="306"/>
      <c r="B134" s="321"/>
      <c r="C134" s="307"/>
      <c r="D134" s="327"/>
      <c r="E134" s="417"/>
      <c r="F134" s="407" t="s">
        <v>360</v>
      </c>
      <c r="G134" s="304"/>
      <c r="H134" s="300">
        <v>250</v>
      </c>
      <c r="I134" s="305">
        <v>1.6344000000000001</v>
      </c>
      <c r="J134" s="429">
        <f t="shared" si="17"/>
        <v>245.9</v>
      </c>
    </row>
    <row r="135" spans="1:10" ht="17.100000000000001" customHeight="1">
      <c r="A135" s="306"/>
      <c r="B135" s="321"/>
      <c r="C135" s="307"/>
      <c r="D135" s="327"/>
      <c r="E135" s="417"/>
      <c r="F135" s="407" t="s">
        <v>361</v>
      </c>
      <c r="G135" s="304"/>
      <c r="H135" s="300">
        <v>100</v>
      </c>
      <c r="I135" s="305">
        <v>14.782666666666666</v>
      </c>
      <c r="J135" s="429">
        <f t="shared" si="17"/>
        <v>85.2</v>
      </c>
    </row>
    <row r="136" spans="1:10" ht="17.100000000000001" customHeight="1">
      <c r="A136" s="306"/>
      <c r="B136" s="321"/>
      <c r="C136" s="307"/>
      <c r="D136" s="327"/>
      <c r="E136" s="417"/>
      <c r="F136" s="407" t="s">
        <v>362</v>
      </c>
      <c r="G136" s="304"/>
      <c r="H136" s="300">
        <v>250</v>
      </c>
      <c r="I136" s="305">
        <v>1.3440000000000001</v>
      </c>
      <c r="J136" s="429">
        <f t="shared" si="17"/>
        <v>246.6</v>
      </c>
    </row>
    <row r="137" spans="1:10" ht="17.100000000000001" customHeight="1">
      <c r="A137" s="306"/>
      <c r="B137" s="321"/>
      <c r="C137" s="307"/>
      <c r="D137" s="327"/>
      <c r="E137" s="417"/>
      <c r="F137" s="407" t="s">
        <v>366</v>
      </c>
      <c r="G137" s="304"/>
      <c r="H137" s="300">
        <v>160</v>
      </c>
      <c r="I137" s="305">
        <v>4.1908333333333339</v>
      </c>
      <c r="J137" s="429">
        <f t="shared" si="17"/>
        <v>153.30000000000001</v>
      </c>
    </row>
    <row r="138" spans="1:10" ht="17.100000000000001" customHeight="1">
      <c r="A138" s="306"/>
      <c r="B138" s="321"/>
      <c r="C138" s="307"/>
      <c r="D138" s="327"/>
      <c r="E138" s="417"/>
      <c r="F138" s="411" t="s">
        <v>398</v>
      </c>
      <c r="G138" s="403" t="s">
        <v>78</v>
      </c>
      <c r="H138" s="300"/>
      <c r="I138" s="305"/>
      <c r="J138" s="430"/>
    </row>
    <row r="139" spans="1:10" ht="17.100000000000001" customHeight="1">
      <c r="A139" s="306"/>
      <c r="B139" s="321"/>
      <c r="C139" s="307"/>
      <c r="D139" s="327"/>
      <c r="E139" s="417"/>
      <c r="F139" s="407" t="s">
        <v>359</v>
      </c>
      <c r="G139" s="304"/>
      <c r="H139" s="300">
        <v>100</v>
      </c>
      <c r="I139" s="305">
        <v>1.6566666666666665</v>
      </c>
      <c r="J139" s="429">
        <f t="shared" ref="J139:J143" si="18">ROUND((100-I139)/100*H139,1)</f>
        <v>98.3</v>
      </c>
    </row>
    <row r="140" spans="1:10" ht="17.100000000000001" customHeight="1">
      <c r="A140" s="306"/>
      <c r="B140" s="321"/>
      <c r="C140" s="307"/>
      <c r="D140" s="327"/>
      <c r="E140" s="417"/>
      <c r="F140" s="407" t="s">
        <v>362</v>
      </c>
      <c r="G140" s="304"/>
      <c r="H140" s="300">
        <v>160</v>
      </c>
      <c r="I140" s="305">
        <v>0.59666666666666657</v>
      </c>
      <c r="J140" s="429">
        <f t="shared" si="18"/>
        <v>159</v>
      </c>
    </row>
    <row r="141" spans="1:10" ht="17.100000000000001" customHeight="1">
      <c r="A141" s="306"/>
      <c r="B141" s="321"/>
      <c r="C141" s="307"/>
      <c r="D141" s="327"/>
      <c r="E141" s="417"/>
      <c r="F141" s="407" t="s">
        <v>366</v>
      </c>
      <c r="G141" s="304"/>
      <c r="H141" s="300">
        <v>250</v>
      </c>
      <c r="I141" s="305">
        <v>0.38080000000000003</v>
      </c>
      <c r="J141" s="429">
        <f t="shared" si="18"/>
        <v>249</v>
      </c>
    </row>
    <row r="142" spans="1:10" ht="17.100000000000001" customHeight="1">
      <c r="A142" s="306"/>
      <c r="B142" s="321"/>
      <c r="C142" s="307"/>
      <c r="D142" s="327"/>
      <c r="E142" s="417"/>
      <c r="F142" s="407" t="s">
        <v>357</v>
      </c>
      <c r="G142" s="304"/>
      <c r="H142" s="300">
        <v>160</v>
      </c>
      <c r="I142" s="305">
        <v>0.59499999999999997</v>
      </c>
      <c r="J142" s="429">
        <f t="shared" si="18"/>
        <v>159</v>
      </c>
    </row>
    <row r="143" spans="1:10" ht="17.100000000000001" customHeight="1" thickBot="1">
      <c r="A143" s="317"/>
      <c r="B143" s="321"/>
      <c r="C143" s="318"/>
      <c r="D143" s="334"/>
      <c r="E143" s="413"/>
      <c r="F143" s="407" t="s">
        <v>369</v>
      </c>
      <c r="G143" s="304"/>
      <c r="H143" s="300">
        <v>63</v>
      </c>
      <c r="I143" s="305">
        <v>0.76190476190476186</v>
      </c>
      <c r="J143" s="429">
        <f t="shared" si="18"/>
        <v>62.5</v>
      </c>
    </row>
    <row r="144" spans="1:10" ht="17.100000000000001" customHeight="1" thickBot="1">
      <c r="A144" s="306"/>
      <c r="B144" s="321"/>
      <c r="C144" s="307"/>
      <c r="D144" s="327"/>
      <c r="E144" s="421" t="s">
        <v>306</v>
      </c>
      <c r="F144" s="403" t="s">
        <v>399</v>
      </c>
      <c r="G144" s="403" t="s">
        <v>85</v>
      </c>
      <c r="H144" s="300"/>
      <c r="I144" s="305"/>
      <c r="J144" s="430"/>
    </row>
    <row r="145" spans="1:10" ht="17.100000000000001" customHeight="1">
      <c r="A145" s="301"/>
      <c r="B145" s="321"/>
      <c r="C145" s="302" t="s">
        <v>84</v>
      </c>
      <c r="D145" s="320" t="s">
        <v>85</v>
      </c>
      <c r="E145" s="412"/>
      <c r="F145" s="407" t="s">
        <v>366</v>
      </c>
      <c r="G145" s="304"/>
      <c r="H145" s="300">
        <v>160</v>
      </c>
      <c r="I145" s="305">
        <v>0.35135416666666663</v>
      </c>
      <c r="J145" s="429">
        <f t="shared" ref="J145:J148" si="19">ROUND((100-I145)/100*H145,1)</f>
        <v>159.4</v>
      </c>
    </row>
    <row r="146" spans="1:10" ht="17.100000000000001" customHeight="1">
      <c r="A146" s="306"/>
      <c r="B146" s="321"/>
      <c r="C146" s="307"/>
      <c r="D146" s="323"/>
      <c r="E146" s="417"/>
      <c r="F146" s="407" t="s">
        <v>362</v>
      </c>
      <c r="G146" s="304"/>
      <c r="H146" s="300">
        <v>250</v>
      </c>
      <c r="I146" s="305">
        <v>0.27693333333333331</v>
      </c>
      <c r="J146" s="429">
        <f t="shared" si="19"/>
        <v>249.3</v>
      </c>
    </row>
    <row r="147" spans="1:10" ht="17.100000000000001" customHeight="1">
      <c r="A147" s="306"/>
      <c r="B147" s="321"/>
      <c r="C147" s="307"/>
      <c r="D147" s="323"/>
      <c r="E147" s="417"/>
      <c r="F147" s="407" t="s">
        <v>359</v>
      </c>
      <c r="G147" s="304"/>
      <c r="H147" s="300">
        <v>160</v>
      </c>
      <c r="I147" s="305">
        <v>2.8583333333333332E-2</v>
      </c>
      <c r="J147" s="429">
        <f t="shared" si="19"/>
        <v>160</v>
      </c>
    </row>
    <row r="148" spans="1:10" ht="17.100000000000001" customHeight="1">
      <c r="A148" s="306"/>
      <c r="B148" s="321"/>
      <c r="C148" s="307"/>
      <c r="D148" s="323"/>
      <c r="E148" s="413"/>
      <c r="F148" s="407" t="s">
        <v>360</v>
      </c>
      <c r="G148" s="304"/>
      <c r="H148" s="300">
        <v>160</v>
      </c>
      <c r="I148" s="305">
        <v>0.15277083333333333</v>
      </c>
      <c r="J148" s="429">
        <f t="shared" si="19"/>
        <v>159.80000000000001</v>
      </c>
    </row>
    <row r="149" spans="1:10" ht="17.100000000000001" customHeight="1" thickBot="1">
      <c r="A149" s="306"/>
      <c r="B149" s="321"/>
      <c r="C149" s="307"/>
      <c r="D149" s="323"/>
      <c r="E149" s="421" t="s">
        <v>307</v>
      </c>
      <c r="F149" s="403" t="s">
        <v>400</v>
      </c>
      <c r="G149" s="403" t="s">
        <v>86</v>
      </c>
      <c r="H149" s="300"/>
      <c r="I149" s="305"/>
      <c r="J149" s="430"/>
    </row>
    <row r="150" spans="1:10" ht="17.100000000000001" customHeight="1">
      <c r="A150" s="306"/>
      <c r="B150" s="321"/>
      <c r="C150" s="307"/>
      <c r="D150" s="335" t="s">
        <v>86</v>
      </c>
      <c r="E150" s="412"/>
      <c r="F150" s="407" t="s">
        <v>359</v>
      </c>
      <c r="G150" s="304"/>
      <c r="H150" s="300">
        <v>160</v>
      </c>
      <c r="I150" s="305">
        <v>24.524374999999999</v>
      </c>
      <c r="J150" s="429">
        <f t="shared" ref="J150:J153" si="20">ROUND((100-I150)/100*H150,1)</f>
        <v>120.8</v>
      </c>
    </row>
    <row r="151" spans="1:10" ht="17.100000000000001" customHeight="1">
      <c r="A151" s="306"/>
      <c r="B151" s="321"/>
      <c r="C151" s="307"/>
      <c r="D151" s="336"/>
      <c r="E151" s="417"/>
      <c r="F151" s="407" t="s">
        <v>361</v>
      </c>
      <c r="G151" s="304"/>
      <c r="H151" s="300">
        <v>160</v>
      </c>
      <c r="I151" s="305">
        <v>20.57</v>
      </c>
      <c r="J151" s="429">
        <f t="shared" si="20"/>
        <v>127.1</v>
      </c>
    </row>
    <row r="152" spans="1:10" ht="17.100000000000001" customHeight="1">
      <c r="A152" s="306"/>
      <c r="B152" s="321"/>
      <c r="C152" s="307"/>
      <c r="D152" s="336"/>
      <c r="E152" s="417"/>
      <c r="F152" s="407" t="s">
        <v>362</v>
      </c>
      <c r="G152" s="304"/>
      <c r="H152" s="300">
        <v>250</v>
      </c>
      <c r="I152" s="305">
        <v>1.8164</v>
      </c>
      <c r="J152" s="429">
        <f t="shared" si="20"/>
        <v>245.5</v>
      </c>
    </row>
    <row r="153" spans="1:10" ht="17.100000000000001" customHeight="1">
      <c r="A153" s="306"/>
      <c r="B153" s="321"/>
      <c r="C153" s="307"/>
      <c r="D153" s="336"/>
      <c r="E153" s="417"/>
      <c r="F153" s="407" t="s">
        <v>357</v>
      </c>
      <c r="G153" s="304"/>
      <c r="H153" s="300">
        <v>250</v>
      </c>
      <c r="I153" s="305">
        <v>10.770399999999999</v>
      </c>
      <c r="J153" s="429">
        <f t="shared" si="20"/>
        <v>223.1</v>
      </c>
    </row>
    <row r="154" spans="1:10" ht="17.100000000000001" customHeight="1" thickBot="1">
      <c r="A154" s="306"/>
      <c r="B154" s="321"/>
      <c r="C154" s="307"/>
      <c r="D154" s="336"/>
      <c r="E154" s="417"/>
      <c r="F154" s="411" t="s">
        <v>401</v>
      </c>
      <c r="G154" s="403" t="s">
        <v>91</v>
      </c>
      <c r="H154" s="300"/>
      <c r="I154" s="305"/>
      <c r="J154" s="430"/>
    </row>
    <row r="155" spans="1:10" ht="17.100000000000001" customHeight="1">
      <c r="A155" s="306"/>
      <c r="B155" s="321"/>
      <c r="C155" s="307"/>
      <c r="D155" s="320" t="s">
        <v>91</v>
      </c>
      <c r="E155" s="417"/>
      <c r="F155" s="407" t="s">
        <v>402</v>
      </c>
      <c r="G155" s="304"/>
      <c r="H155" s="300">
        <v>160</v>
      </c>
      <c r="I155" s="305">
        <v>3.625</v>
      </c>
      <c r="J155" s="429">
        <f t="shared" ref="J155:J157" si="21">ROUND((100-I155)/100*H155,1)</f>
        <v>154.19999999999999</v>
      </c>
    </row>
    <row r="156" spans="1:10" ht="17.100000000000001" customHeight="1">
      <c r="A156" s="306"/>
      <c r="B156" s="321"/>
      <c r="C156" s="307"/>
      <c r="D156" s="323"/>
      <c r="E156" s="417"/>
      <c r="F156" s="407" t="s">
        <v>359</v>
      </c>
      <c r="G156" s="304"/>
      <c r="H156" s="300">
        <v>100</v>
      </c>
      <c r="I156" s="305">
        <v>1.1566666666666667</v>
      </c>
      <c r="J156" s="429">
        <f t="shared" si="21"/>
        <v>98.8</v>
      </c>
    </row>
    <row r="157" spans="1:10" ht="17.100000000000001" customHeight="1" thickBot="1">
      <c r="A157" s="306"/>
      <c r="B157" s="321"/>
      <c r="C157" s="307"/>
      <c r="D157" s="337"/>
      <c r="E157" s="413"/>
      <c r="F157" s="407" t="s">
        <v>360</v>
      </c>
      <c r="G157" s="304"/>
      <c r="H157" s="300">
        <v>60</v>
      </c>
      <c r="I157" s="305">
        <v>3.4550000000000001</v>
      </c>
      <c r="J157" s="429">
        <f t="shared" si="21"/>
        <v>57.9</v>
      </c>
    </row>
    <row r="158" spans="1:10" ht="17.100000000000001" customHeight="1" thickBot="1">
      <c r="A158" s="306"/>
      <c r="B158" s="321"/>
      <c r="C158" s="307"/>
      <c r="D158" s="323"/>
      <c r="E158" s="421" t="s">
        <v>306</v>
      </c>
      <c r="F158" s="403" t="s">
        <v>403</v>
      </c>
      <c r="G158" s="403" t="s">
        <v>93</v>
      </c>
      <c r="H158" s="300"/>
      <c r="I158" s="305"/>
      <c r="J158" s="430"/>
    </row>
    <row r="159" spans="1:10" ht="17.100000000000001" customHeight="1">
      <c r="A159" s="306"/>
      <c r="B159" s="321"/>
      <c r="C159" s="307"/>
      <c r="D159" s="320" t="s">
        <v>93</v>
      </c>
      <c r="E159" s="412"/>
      <c r="F159" s="407" t="s">
        <v>359</v>
      </c>
      <c r="G159" s="304"/>
      <c r="H159" s="300">
        <v>100</v>
      </c>
      <c r="I159" s="305">
        <v>0.11643333333333333</v>
      </c>
      <c r="J159" s="429">
        <f t="shared" ref="J159:J160" si="22">ROUND((100-I159)/100*H159,1)</f>
        <v>99.9</v>
      </c>
    </row>
    <row r="160" spans="1:10" ht="17.100000000000001" customHeight="1">
      <c r="A160" s="306"/>
      <c r="B160" s="321"/>
      <c r="C160" s="307"/>
      <c r="D160" s="323"/>
      <c r="E160" s="417"/>
      <c r="F160" s="407" t="s">
        <v>360</v>
      </c>
      <c r="G160" s="304"/>
      <c r="H160" s="300">
        <v>400</v>
      </c>
      <c r="I160" s="305">
        <v>0.16904166666666665</v>
      </c>
      <c r="J160" s="429">
        <f t="shared" si="22"/>
        <v>399.3</v>
      </c>
    </row>
    <row r="161" spans="1:10" ht="17.100000000000001" customHeight="1">
      <c r="A161" s="306"/>
      <c r="B161" s="321"/>
      <c r="C161" s="307"/>
      <c r="D161" s="323"/>
      <c r="E161" s="417"/>
      <c r="F161" s="411" t="s">
        <v>404</v>
      </c>
      <c r="G161" s="403" t="s">
        <v>93</v>
      </c>
      <c r="H161" s="300"/>
      <c r="I161" s="305"/>
      <c r="J161" s="430"/>
    </row>
    <row r="162" spans="1:10" ht="17.100000000000001" customHeight="1">
      <c r="A162" s="306"/>
      <c r="B162" s="321"/>
      <c r="C162" s="307"/>
      <c r="D162" s="323"/>
      <c r="E162" s="417"/>
      <c r="F162" s="407" t="s">
        <v>359</v>
      </c>
      <c r="G162" s="304"/>
      <c r="H162" s="300">
        <v>100</v>
      </c>
      <c r="I162" s="305">
        <v>5.6814999999999998</v>
      </c>
      <c r="J162" s="429">
        <f t="shared" ref="J162" si="23">ROUND((100-I162)/100*H162,1)</f>
        <v>94.3</v>
      </c>
    </row>
    <row r="163" spans="1:10" ht="17.100000000000001" customHeight="1">
      <c r="A163" s="306"/>
      <c r="B163" s="321"/>
      <c r="C163" s="307"/>
      <c r="D163" s="323"/>
      <c r="E163" s="417"/>
      <c r="F163" s="411" t="s">
        <v>405</v>
      </c>
      <c r="G163" s="403" t="s">
        <v>93</v>
      </c>
      <c r="H163" s="300"/>
      <c r="I163" s="305"/>
      <c r="J163" s="430"/>
    </row>
    <row r="164" spans="1:10" ht="17.100000000000001" customHeight="1">
      <c r="A164" s="306"/>
      <c r="B164" s="321"/>
      <c r="C164" s="307"/>
      <c r="D164" s="323"/>
      <c r="E164" s="417"/>
      <c r="F164" s="407" t="s">
        <v>360</v>
      </c>
      <c r="G164" s="304"/>
      <c r="H164" s="300">
        <v>250</v>
      </c>
      <c r="I164" s="305">
        <v>3.5999999999999997E-2</v>
      </c>
      <c r="J164" s="429">
        <f t="shared" ref="J164:J165" si="24">ROUND((100-I164)/100*H164,1)</f>
        <v>249.9</v>
      </c>
    </row>
    <row r="165" spans="1:10" ht="17.100000000000001" customHeight="1">
      <c r="A165" s="306"/>
      <c r="B165" s="321"/>
      <c r="C165" s="307"/>
      <c r="D165" s="323"/>
      <c r="E165" s="413"/>
      <c r="F165" s="407" t="s">
        <v>362</v>
      </c>
      <c r="G165" s="304"/>
      <c r="H165" s="300">
        <v>250</v>
      </c>
      <c r="I165" s="305">
        <v>0.10162666666666667</v>
      </c>
      <c r="J165" s="429">
        <f t="shared" si="24"/>
        <v>249.7</v>
      </c>
    </row>
    <row r="166" spans="1:10" ht="17.100000000000001" customHeight="1">
      <c r="A166" s="306"/>
      <c r="B166" s="321"/>
      <c r="C166" s="307"/>
      <c r="D166" s="323"/>
      <c r="E166" s="415" t="s">
        <v>308</v>
      </c>
      <c r="F166" s="403" t="s">
        <v>406</v>
      </c>
      <c r="G166" s="403" t="s">
        <v>93</v>
      </c>
      <c r="H166" s="300"/>
      <c r="I166" s="305"/>
      <c r="J166" s="430"/>
    </row>
    <row r="167" spans="1:10" ht="17.100000000000001" customHeight="1">
      <c r="A167" s="306"/>
      <c r="B167" s="321"/>
      <c r="C167" s="307"/>
      <c r="D167" s="323"/>
      <c r="E167" s="413"/>
      <c r="F167" s="304" t="s">
        <v>359</v>
      </c>
      <c r="G167" s="304"/>
      <c r="H167" s="300">
        <v>250</v>
      </c>
      <c r="I167" s="305">
        <v>0.27679999999999999</v>
      </c>
      <c r="J167" s="429">
        <f t="shared" ref="J167" si="25">ROUND((100-I167)/100*H167,1)</f>
        <v>249.3</v>
      </c>
    </row>
    <row r="168" spans="1:10" ht="17.100000000000001" customHeight="1" thickBot="1">
      <c r="A168" s="306"/>
      <c r="B168" s="321"/>
      <c r="C168" s="307"/>
      <c r="D168" s="323"/>
      <c r="E168" s="416" t="s">
        <v>307</v>
      </c>
      <c r="F168" s="403" t="s">
        <v>407</v>
      </c>
      <c r="G168" s="403" t="s">
        <v>96</v>
      </c>
      <c r="H168" s="300"/>
      <c r="I168" s="305"/>
      <c r="J168" s="430"/>
    </row>
    <row r="169" spans="1:10" ht="17.100000000000001" customHeight="1">
      <c r="A169" s="306"/>
      <c r="B169" s="321"/>
      <c r="C169" s="307"/>
      <c r="D169" s="320" t="s">
        <v>96</v>
      </c>
      <c r="E169" s="412"/>
      <c r="F169" s="407" t="s">
        <v>360</v>
      </c>
      <c r="G169" s="304"/>
      <c r="H169" s="300">
        <v>400</v>
      </c>
      <c r="I169" s="305">
        <v>7.3869999999999996</v>
      </c>
      <c r="J169" s="429">
        <f t="shared" ref="J169:J170" si="26">ROUND((100-I169)/100*H169,1)</f>
        <v>370.5</v>
      </c>
    </row>
    <row r="170" spans="1:10" ht="17.100000000000001" customHeight="1">
      <c r="A170" s="306"/>
      <c r="B170" s="321"/>
      <c r="C170" s="307"/>
      <c r="D170" s="323"/>
      <c r="E170" s="417"/>
      <c r="F170" s="407" t="s">
        <v>356</v>
      </c>
      <c r="G170" s="304"/>
      <c r="H170" s="300">
        <v>160</v>
      </c>
      <c r="I170" s="305">
        <v>4.8025000000000002</v>
      </c>
      <c r="J170" s="429">
        <f t="shared" si="26"/>
        <v>152.30000000000001</v>
      </c>
    </row>
    <row r="171" spans="1:10" ht="17.100000000000001" customHeight="1">
      <c r="A171" s="306"/>
      <c r="B171" s="321"/>
      <c r="C171" s="307"/>
      <c r="D171" s="323"/>
      <c r="E171" s="417"/>
      <c r="F171" s="411" t="s">
        <v>408</v>
      </c>
      <c r="G171" s="403" t="s">
        <v>96</v>
      </c>
      <c r="H171" s="300"/>
      <c r="I171" s="305"/>
      <c r="J171" s="430"/>
    </row>
    <row r="172" spans="1:10" ht="17.100000000000001" customHeight="1">
      <c r="A172" s="306"/>
      <c r="B172" s="321"/>
      <c r="C172" s="307"/>
      <c r="D172" s="323"/>
      <c r="E172" s="417"/>
      <c r="F172" s="407" t="s">
        <v>352</v>
      </c>
      <c r="G172" s="304"/>
      <c r="H172" s="300">
        <v>100</v>
      </c>
      <c r="I172" s="305">
        <v>1.3779999999999999</v>
      </c>
      <c r="J172" s="429">
        <f t="shared" ref="J172:J173" si="27">ROUND((100-I172)/100*H172,1)</f>
        <v>98.6</v>
      </c>
    </row>
    <row r="173" spans="1:10" ht="17.100000000000001" customHeight="1">
      <c r="A173" s="306"/>
      <c r="B173" s="321"/>
      <c r="C173" s="307"/>
      <c r="D173" s="323"/>
      <c r="E173" s="417"/>
      <c r="F173" s="407" t="s">
        <v>362</v>
      </c>
      <c r="G173" s="304"/>
      <c r="H173" s="300">
        <v>250</v>
      </c>
      <c r="I173" s="305">
        <v>1.6745333333333332</v>
      </c>
      <c r="J173" s="429">
        <f t="shared" si="27"/>
        <v>245.8</v>
      </c>
    </row>
    <row r="174" spans="1:10" ht="17.100000000000001" customHeight="1" thickBot="1">
      <c r="A174" s="306"/>
      <c r="B174" s="321"/>
      <c r="C174" s="307"/>
      <c r="D174" s="323"/>
      <c r="E174" s="417"/>
      <c r="F174" s="411" t="s">
        <v>409</v>
      </c>
      <c r="G174" s="403" t="s">
        <v>97</v>
      </c>
      <c r="H174" s="300"/>
      <c r="I174" s="305"/>
      <c r="J174" s="430"/>
    </row>
    <row r="175" spans="1:10" ht="17.100000000000001" customHeight="1">
      <c r="A175" s="306"/>
      <c r="B175" s="321"/>
      <c r="C175" s="307"/>
      <c r="D175" s="338" t="s">
        <v>97</v>
      </c>
      <c r="E175" s="417"/>
      <c r="F175" s="407" t="s">
        <v>359</v>
      </c>
      <c r="G175" s="304"/>
      <c r="H175" s="300">
        <v>160</v>
      </c>
      <c r="I175" s="305">
        <v>16.09416666666667</v>
      </c>
      <c r="J175" s="429">
        <f t="shared" ref="J175" si="28">ROUND((100-I175)/100*H175,1)</f>
        <v>134.19999999999999</v>
      </c>
    </row>
    <row r="176" spans="1:10" ht="17.100000000000001" customHeight="1">
      <c r="A176" s="306"/>
      <c r="B176" s="321"/>
      <c r="C176" s="307"/>
      <c r="D176" s="339"/>
      <c r="E176" s="417"/>
      <c r="F176" s="411" t="s">
        <v>410</v>
      </c>
      <c r="G176" s="403" t="s">
        <v>97</v>
      </c>
      <c r="H176" s="300"/>
      <c r="I176" s="305"/>
      <c r="J176" s="430"/>
    </row>
    <row r="177" spans="1:10" ht="17.100000000000001" customHeight="1">
      <c r="A177" s="306"/>
      <c r="B177" s="321"/>
      <c r="C177" s="307"/>
      <c r="D177" s="339"/>
      <c r="E177" s="417"/>
      <c r="F177" s="407" t="s">
        <v>361</v>
      </c>
      <c r="G177" s="304"/>
      <c r="H177" s="300">
        <v>630</v>
      </c>
      <c r="I177" s="305">
        <v>8.6880423280423269</v>
      </c>
      <c r="J177" s="429">
        <f t="shared" ref="J177:J183" si="29">ROUND((100-I177)/100*H177,1)</f>
        <v>575.29999999999995</v>
      </c>
    </row>
    <row r="178" spans="1:10" ht="17.100000000000001" customHeight="1">
      <c r="A178" s="306"/>
      <c r="B178" s="321"/>
      <c r="C178" s="307"/>
      <c r="D178" s="339"/>
      <c r="E178" s="417"/>
      <c r="F178" s="407" t="s">
        <v>360</v>
      </c>
      <c r="G178" s="304"/>
      <c r="H178" s="300">
        <v>630</v>
      </c>
      <c r="I178" s="305">
        <v>15.039253968253968</v>
      </c>
      <c r="J178" s="429">
        <f t="shared" si="29"/>
        <v>535.29999999999995</v>
      </c>
    </row>
    <row r="179" spans="1:10" ht="17.100000000000001" customHeight="1">
      <c r="A179" s="306"/>
      <c r="B179" s="321"/>
      <c r="C179" s="307"/>
      <c r="D179" s="339"/>
      <c r="E179" s="417"/>
      <c r="F179" s="407" t="s">
        <v>357</v>
      </c>
      <c r="G179" s="304"/>
      <c r="H179" s="300">
        <v>400</v>
      </c>
      <c r="I179" s="305">
        <v>20.314983333333331</v>
      </c>
      <c r="J179" s="429">
        <f t="shared" si="29"/>
        <v>318.7</v>
      </c>
    </row>
    <row r="180" spans="1:10" ht="17.100000000000001" customHeight="1">
      <c r="A180" s="306"/>
      <c r="B180" s="321"/>
      <c r="C180" s="307"/>
      <c r="D180" s="339"/>
      <c r="E180" s="417"/>
      <c r="F180" s="407" t="s">
        <v>359</v>
      </c>
      <c r="G180" s="304"/>
      <c r="H180" s="300">
        <v>250</v>
      </c>
      <c r="I180" s="305">
        <v>6.2831999999999999</v>
      </c>
      <c r="J180" s="429">
        <f t="shared" si="29"/>
        <v>234.3</v>
      </c>
    </row>
    <row r="181" spans="1:10" ht="17.100000000000001" customHeight="1">
      <c r="A181" s="306"/>
      <c r="B181" s="321"/>
      <c r="C181" s="307"/>
      <c r="D181" s="339"/>
      <c r="E181" s="417"/>
      <c r="F181" s="407" t="s">
        <v>411</v>
      </c>
      <c r="G181" s="304"/>
      <c r="H181" s="300">
        <v>100</v>
      </c>
      <c r="I181" s="305">
        <v>6.87</v>
      </c>
      <c r="J181" s="429">
        <f t="shared" si="29"/>
        <v>93.1</v>
      </c>
    </row>
    <row r="182" spans="1:10" ht="17.100000000000001" customHeight="1">
      <c r="A182" s="306"/>
      <c r="B182" s="321"/>
      <c r="C182" s="307"/>
      <c r="D182" s="339"/>
      <c r="E182" s="417"/>
      <c r="F182" s="407" t="s">
        <v>362</v>
      </c>
      <c r="G182" s="304"/>
      <c r="H182" s="300">
        <v>400</v>
      </c>
      <c r="I182" s="305">
        <v>5.7166666666666659E-3</v>
      </c>
      <c r="J182" s="429">
        <f t="shared" si="29"/>
        <v>400</v>
      </c>
    </row>
    <row r="183" spans="1:10" ht="17.100000000000001" customHeight="1">
      <c r="A183" s="306"/>
      <c r="B183" s="321"/>
      <c r="C183" s="307"/>
      <c r="D183" s="339"/>
      <c r="E183" s="417"/>
      <c r="F183" s="407" t="s">
        <v>366</v>
      </c>
      <c r="G183" s="304"/>
      <c r="H183" s="300">
        <v>250</v>
      </c>
      <c r="I183" s="305">
        <v>9.4533333333333344E-3</v>
      </c>
      <c r="J183" s="429">
        <f t="shared" si="29"/>
        <v>250</v>
      </c>
    </row>
    <row r="184" spans="1:10" ht="17.100000000000001" customHeight="1">
      <c r="A184" s="306"/>
      <c r="B184" s="321"/>
      <c r="C184" s="307"/>
      <c r="D184" s="339"/>
      <c r="E184" s="417"/>
      <c r="F184" s="411" t="s">
        <v>412</v>
      </c>
      <c r="G184" s="403" t="s">
        <v>97</v>
      </c>
      <c r="H184" s="300"/>
      <c r="I184" s="305"/>
      <c r="J184" s="430"/>
    </row>
    <row r="185" spans="1:10" ht="17.100000000000001" customHeight="1">
      <c r="A185" s="306"/>
      <c r="B185" s="321"/>
      <c r="C185" s="307"/>
      <c r="D185" s="339"/>
      <c r="E185" s="417"/>
      <c r="F185" s="407" t="s">
        <v>362</v>
      </c>
      <c r="G185" s="304"/>
      <c r="H185" s="300">
        <v>250</v>
      </c>
      <c r="I185" s="305">
        <v>30.834720000000001</v>
      </c>
      <c r="J185" s="429">
        <f t="shared" ref="J185:J248" si="30">ROUND((100-I185)/100*H185,1)</f>
        <v>172.9</v>
      </c>
    </row>
    <row r="186" spans="1:10" ht="17.100000000000001" customHeight="1">
      <c r="A186" s="306"/>
      <c r="B186" s="321"/>
      <c r="C186" s="307"/>
      <c r="D186" s="339"/>
      <c r="E186" s="417"/>
      <c r="F186" s="407" t="s">
        <v>360</v>
      </c>
      <c r="G186" s="304"/>
      <c r="H186" s="300">
        <v>160</v>
      </c>
      <c r="I186" s="305">
        <v>18.016999999999996</v>
      </c>
      <c r="J186" s="429">
        <f t="shared" si="30"/>
        <v>131.19999999999999</v>
      </c>
    </row>
    <row r="187" spans="1:10" ht="17.100000000000001" customHeight="1">
      <c r="A187" s="306"/>
      <c r="B187" s="321"/>
      <c r="C187" s="307"/>
      <c r="D187" s="339"/>
      <c r="E187" s="417"/>
      <c r="F187" s="407" t="s">
        <v>361</v>
      </c>
      <c r="G187" s="304"/>
      <c r="H187" s="300">
        <v>25</v>
      </c>
      <c r="I187" s="305">
        <v>42.039200000000001</v>
      </c>
      <c r="J187" s="429">
        <f t="shared" si="30"/>
        <v>14.5</v>
      </c>
    </row>
    <row r="188" spans="1:10" ht="17.100000000000001" customHeight="1">
      <c r="A188" s="306"/>
      <c r="B188" s="321"/>
      <c r="C188" s="307"/>
      <c r="D188" s="339"/>
      <c r="E188" s="417"/>
      <c r="F188" s="407" t="s">
        <v>366</v>
      </c>
      <c r="G188" s="304"/>
      <c r="H188" s="300">
        <v>250</v>
      </c>
      <c r="I188" s="305">
        <v>11.823480000000002</v>
      </c>
      <c r="J188" s="429">
        <f t="shared" si="30"/>
        <v>220.4</v>
      </c>
    </row>
    <row r="189" spans="1:10" ht="17.100000000000001" customHeight="1">
      <c r="A189" s="306"/>
      <c r="B189" s="321"/>
      <c r="C189" s="307"/>
      <c r="D189" s="339"/>
      <c r="E189" s="417"/>
      <c r="F189" s="407" t="s">
        <v>369</v>
      </c>
      <c r="G189" s="304"/>
      <c r="H189" s="300">
        <v>100</v>
      </c>
      <c r="I189" s="305">
        <v>19.765000000000001</v>
      </c>
      <c r="J189" s="429">
        <f t="shared" si="30"/>
        <v>80.2</v>
      </c>
    </row>
    <row r="190" spans="1:10" ht="17.100000000000001" customHeight="1">
      <c r="A190" s="306"/>
      <c r="B190" s="321"/>
      <c r="C190" s="307"/>
      <c r="D190" s="339"/>
      <c r="E190" s="417"/>
      <c r="F190" s="407" t="s">
        <v>375</v>
      </c>
      <c r="G190" s="304"/>
      <c r="H190" s="300">
        <v>160</v>
      </c>
      <c r="I190" s="305">
        <v>29.692083333333333</v>
      </c>
      <c r="J190" s="429">
        <f t="shared" si="30"/>
        <v>112.5</v>
      </c>
    </row>
    <row r="191" spans="1:10" ht="17.100000000000001" customHeight="1">
      <c r="A191" s="306"/>
      <c r="B191" s="321"/>
      <c r="C191" s="307"/>
      <c r="D191" s="339"/>
      <c r="E191" s="413"/>
      <c r="F191" s="407" t="s">
        <v>374</v>
      </c>
      <c r="G191" s="304"/>
      <c r="H191" s="300">
        <v>100</v>
      </c>
      <c r="I191" s="305">
        <v>21.801200000000001</v>
      </c>
      <c r="J191" s="429">
        <f t="shared" si="30"/>
        <v>78.2</v>
      </c>
    </row>
    <row r="192" spans="1:10" ht="17.100000000000001" customHeight="1" thickBot="1">
      <c r="A192" s="306"/>
      <c r="B192" s="321"/>
      <c r="C192" s="307"/>
      <c r="D192" s="382"/>
      <c r="E192" s="421" t="s">
        <v>309</v>
      </c>
      <c r="F192" s="403" t="s">
        <v>336</v>
      </c>
      <c r="G192" s="403" t="s">
        <v>105</v>
      </c>
      <c r="H192" s="300"/>
      <c r="I192" s="305"/>
      <c r="J192" s="430"/>
    </row>
    <row r="193" spans="1:10" ht="17.100000000000001" customHeight="1">
      <c r="A193" s="306" t="s">
        <v>105</v>
      </c>
      <c r="B193" s="321"/>
      <c r="C193" s="340" t="s">
        <v>106</v>
      </c>
      <c r="D193" s="341" t="s">
        <v>105</v>
      </c>
      <c r="E193" s="412"/>
      <c r="F193" s="407" t="s">
        <v>359</v>
      </c>
      <c r="G193" s="304"/>
      <c r="H193" s="300">
        <v>50</v>
      </c>
      <c r="I193" s="305">
        <v>16.776666666666664</v>
      </c>
      <c r="J193" s="429">
        <f t="shared" si="30"/>
        <v>41.6</v>
      </c>
    </row>
    <row r="194" spans="1:10" ht="17.100000000000001" customHeight="1">
      <c r="A194" s="306"/>
      <c r="B194" s="321"/>
      <c r="C194" s="342"/>
      <c r="D194" s="343"/>
      <c r="E194" s="417"/>
      <c r="F194" s="407" t="s">
        <v>361</v>
      </c>
      <c r="G194" s="304"/>
      <c r="H194" s="300">
        <v>60</v>
      </c>
      <c r="I194" s="305">
        <v>17.079222222222221</v>
      </c>
      <c r="J194" s="429">
        <f t="shared" si="30"/>
        <v>49.8</v>
      </c>
    </row>
    <row r="195" spans="1:10" ht="17.100000000000001" customHeight="1">
      <c r="A195" s="306"/>
      <c r="B195" s="321"/>
      <c r="C195" s="342"/>
      <c r="D195" s="343"/>
      <c r="E195" s="417"/>
      <c r="F195" s="407" t="s">
        <v>360</v>
      </c>
      <c r="G195" s="304"/>
      <c r="H195" s="300">
        <v>160</v>
      </c>
      <c r="I195" s="305">
        <v>4.0035624999999992</v>
      </c>
      <c r="J195" s="429">
        <f t="shared" si="30"/>
        <v>153.6</v>
      </c>
    </row>
    <row r="196" spans="1:10" ht="17.100000000000001" customHeight="1">
      <c r="A196" s="306"/>
      <c r="B196" s="321"/>
      <c r="C196" s="342"/>
      <c r="D196" s="343"/>
      <c r="E196" s="417"/>
      <c r="F196" s="407" t="s">
        <v>362</v>
      </c>
      <c r="G196" s="304"/>
      <c r="H196" s="300">
        <v>160</v>
      </c>
      <c r="I196" s="305">
        <v>6.7506250000000003</v>
      </c>
      <c r="J196" s="429">
        <f t="shared" si="30"/>
        <v>149.19999999999999</v>
      </c>
    </row>
    <row r="197" spans="1:10" ht="17.100000000000001" customHeight="1">
      <c r="A197" s="306"/>
      <c r="B197" s="321"/>
      <c r="C197" s="342"/>
      <c r="D197" s="343"/>
      <c r="E197" s="417"/>
      <c r="F197" s="407" t="s">
        <v>366</v>
      </c>
      <c r="G197" s="304"/>
      <c r="H197" s="300">
        <v>100</v>
      </c>
      <c r="I197" s="305">
        <v>12.445666666666666</v>
      </c>
      <c r="J197" s="429">
        <f t="shared" si="30"/>
        <v>87.6</v>
      </c>
    </row>
    <row r="198" spans="1:10" ht="17.100000000000001" customHeight="1">
      <c r="A198" s="306"/>
      <c r="B198" s="321"/>
      <c r="C198" s="342"/>
      <c r="D198" s="343"/>
      <c r="E198" s="417"/>
      <c r="F198" s="407" t="s">
        <v>369</v>
      </c>
      <c r="G198" s="304"/>
      <c r="H198" s="300">
        <v>160</v>
      </c>
      <c r="I198" s="305">
        <v>18.851875000000003</v>
      </c>
      <c r="J198" s="429">
        <f t="shared" si="30"/>
        <v>129.80000000000001</v>
      </c>
    </row>
    <row r="199" spans="1:10" ht="17.100000000000001" customHeight="1" thickBot="1">
      <c r="A199" s="306"/>
      <c r="B199" s="321"/>
      <c r="C199" s="342"/>
      <c r="D199" s="343"/>
      <c r="E199" s="417"/>
      <c r="F199" s="411" t="s">
        <v>413</v>
      </c>
      <c r="G199" s="403" t="s">
        <v>108</v>
      </c>
      <c r="H199" s="300"/>
      <c r="I199" s="305"/>
      <c r="J199" s="430"/>
    </row>
    <row r="200" spans="1:10" ht="17.100000000000001" customHeight="1">
      <c r="A200" s="306"/>
      <c r="B200" s="321"/>
      <c r="C200" s="342"/>
      <c r="D200" s="344" t="s">
        <v>108</v>
      </c>
      <c r="E200" s="413"/>
      <c r="F200" s="407" t="s">
        <v>359</v>
      </c>
      <c r="G200" s="304"/>
      <c r="H200" s="300">
        <v>40</v>
      </c>
      <c r="I200" s="305">
        <v>14.947166666666666</v>
      </c>
      <c r="J200" s="429">
        <f t="shared" si="30"/>
        <v>34</v>
      </c>
    </row>
    <row r="201" spans="1:10" ht="17.100000000000001" customHeight="1">
      <c r="A201" s="306"/>
      <c r="B201" s="321"/>
      <c r="C201" s="342"/>
      <c r="D201" s="345"/>
      <c r="E201" s="421" t="s">
        <v>303</v>
      </c>
      <c r="F201" s="403" t="s">
        <v>414</v>
      </c>
      <c r="G201" s="403" t="s">
        <v>108</v>
      </c>
      <c r="H201" s="300"/>
      <c r="I201" s="305"/>
      <c r="J201" s="430"/>
    </row>
    <row r="202" spans="1:10" ht="17.100000000000001" customHeight="1">
      <c r="A202" s="306"/>
      <c r="B202" s="321"/>
      <c r="C202" s="342"/>
      <c r="D202" s="345"/>
      <c r="E202" s="412"/>
      <c r="F202" s="407" t="s">
        <v>359</v>
      </c>
      <c r="G202" s="304"/>
      <c r="H202" s="300">
        <v>100</v>
      </c>
      <c r="I202" s="305">
        <v>45.423000000000002</v>
      </c>
      <c r="J202" s="429">
        <f t="shared" si="30"/>
        <v>54.6</v>
      </c>
    </row>
    <row r="203" spans="1:10" ht="17.100000000000001" customHeight="1">
      <c r="A203" s="306"/>
      <c r="B203" s="321"/>
      <c r="C203" s="342"/>
      <c r="D203" s="345"/>
      <c r="E203" s="417"/>
      <c r="F203" s="407" t="s">
        <v>361</v>
      </c>
      <c r="G203" s="304"/>
      <c r="H203" s="300">
        <v>250</v>
      </c>
      <c r="I203" s="305">
        <v>23.487066666666667</v>
      </c>
      <c r="J203" s="429">
        <f t="shared" si="30"/>
        <v>191.3</v>
      </c>
    </row>
    <row r="204" spans="1:10" ht="17.100000000000001" customHeight="1">
      <c r="A204" s="306"/>
      <c r="B204" s="321"/>
      <c r="C204" s="342"/>
      <c r="D204" s="345"/>
      <c r="E204" s="417"/>
      <c r="F204" s="407" t="s">
        <v>362</v>
      </c>
      <c r="G204" s="304"/>
      <c r="H204" s="300">
        <v>100</v>
      </c>
      <c r="I204" s="305">
        <v>33.190666666666665</v>
      </c>
      <c r="J204" s="429">
        <f t="shared" si="30"/>
        <v>66.8</v>
      </c>
    </row>
    <row r="205" spans="1:10" ht="17.100000000000001" customHeight="1">
      <c r="A205" s="306"/>
      <c r="B205" s="321"/>
      <c r="C205" s="342"/>
      <c r="D205" s="345"/>
      <c r="E205" s="417"/>
      <c r="F205" s="407" t="s">
        <v>355</v>
      </c>
      <c r="G205" s="304"/>
      <c r="H205" s="300">
        <v>315</v>
      </c>
      <c r="I205" s="305">
        <v>1.7498412698412698</v>
      </c>
      <c r="J205" s="429">
        <f t="shared" si="30"/>
        <v>309.5</v>
      </c>
    </row>
    <row r="206" spans="1:10" ht="17.100000000000001" customHeight="1">
      <c r="A206" s="306"/>
      <c r="B206" s="321"/>
      <c r="C206" s="342"/>
      <c r="D206" s="345"/>
      <c r="E206" s="417"/>
      <c r="F206" s="407" t="s">
        <v>369</v>
      </c>
      <c r="G206" s="304"/>
      <c r="H206" s="300">
        <v>160</v>
      </c>
      <c r="I206" s="305">
        <v>18</v>
      </c>
      <c r="J206" s="429">
        <f t="shared" si="30"/>
        <v>131.19999999999999</v>
      </c>
    </row>
    <row r="207" spans="1:10" ht="17.100000000000001" customHeight="1">
      <c r="A207" s="306"/>
      <c r="B207" s="321"/>
      <c r="C207" s="342"/>
      <c r="D207" s="345"/>
      <c r="E207" s="417"/>
      <c r="F207" s="407" t="s">
        <v>357</v>
      </c>
      <c r="G207" s="304"/>
      <c r="H207" s="300">
        <v>100</v>
      </c>
      <c r="I207" s="305">
        <v>40.033333333333331</v>
      </c>
      <c r="J207" s="429">
        <f t="shared" si="30"/>
        <v>60</v>
      </c>
    </row>
    <row r="208" spans="1:10" ht="17.100000000000001" customHeight="1">
      <c r="A208" s="306"/>
      <c r="B208" s="321"/>
      <c r="C208" s="342"/>
      <c r="D208" s="345"/>
      <c r="E208" s="417"/>
      <c r="F208" s="407" t="s">
        <v>359</v>
      </c>
      <c r="G208" s="304"/>
      <c r="H208" s="300">
        <v>100</v>
      </c>
      <c r="I208" s="305">
        <v>8.2249999999999996</v>
      </c>
      <c r="J208" s="429">
        <f t="shared" si="30"/>
        <v>91.8</v>
      </c>
    </row>
    <row r="209" spans="1:10" ht="17.100000000000001" customHeight="1">
      <c r="A209" s="306"/>
      <c r="B209" s="321"/>
      <c r="C209" s="342"/>
      <c r="D209" s="345"/>
      <c r="E209" s="417"/>
      <c r="F209" s="411" t="s">
        <v>415</v>
      </c>
      <c r="G209" s="403" t="s">
        <v>108</v>
      </c>
      <c r="H209" s="300"/>
      <c r="I209" s="305"/>
      <c r="J209" s="430"/>
    </row>
    <row r="210" spans="1:10" ht="17.100000000000001" customHeight="1">
      <c r="A210" s="306"/>
      <c r="B210" s="321"/>
      <c r="C210" s="342"/>
      <c r="D210" s="345"/>
      <c r="E210" s="417"/>
      <c r="F210" s="407" t="s">
        <v>360</v>
      </c>
      <c r="G210" s="304"/>
      <c r="H210" s="300">
        <v>100</v>
      </c>
      <c r="I210" s="305">
        <v>5.28</v>
      </c>
      <c r="J210" s="429">
        <f t="shared" si="30"/>
        <v>94.7</v>
      </c>
    </row>
    <row r="211" spans="1:10" ht="17.100000000000001" customHeight="1">
      <c r="A211" s="306"/>
      <c r="B211" s="306"/>
      <c r="C211" s="346"/>
      <c r="D211" s="345"/>
      <c r="E211" s="417"/>
      <c r="F211" s="407" t="s">
        <v>369</v>
      </c>
      <c r="G211" s="304"/>
      <c r="H211" s="300">
        <v>250</v>
      </c>
      <c r="I211" s="305">
        <v>9.3720266666666685</v>
      </c>
      <c r="J211" s="429">
        <f t="shared" si="30"/>
        <v>226.6</v>
      </c>
    </row>
    <row r="212" spans="1:10" ht="17.100000000000001" customHeight="1">
      <c r="A212" s="306"/>
      <c r="B212" s="306"/>
      <c r="C212" s="346"/>
      <c r="D212" s="345"/>
      <c r="E212" s="417"/>
      <c r="F212" s="411" t="s">
        <v>416</v>
      </c>
      <c r="G212" s="403" t="s">
        <v>108</v>
      </c>
      <c r="H212" s="300"/>
      <c r="I212" s="305"/>
      <c r="J212" s="430"/>
    </row>
    <row r="213" spans="1:10" ht="17.100000000000001" customHeight="1">
      <c r="A213" s="306"/>
      <c r="B213" s="306"/>
      <c r="C213" s="346"/>
      <c r="D213" s="345"/>
      <c r="E213" s="417"/>
      <c r="F213" s="407" t="s">
        <v>359</v>
      </c>
      <c r="G213" s="304"/>
      <c r="H213" s="300">
        <v>250</v>
      </c>
      <c r="I213" s="305">
        <v>8.9250133333333341</v>
      </c>
      <c r="J213" s="429">
        <f t="shared" si="30"/>
        <v>227.7</v>
      </c>
    </row>
    <row r="214" spans="1:10" ht="17.100000000000001" customHeight="1">
      <c r="A214" s="306"/>
      <c r="B214" s="306"/>
      <c r="C214" s="346"/>
      <c r="D214" s="345"/>
      <c r="E214" s="417"/>
      <c r="F214" s="407" t="s">
        <v>361</v>
      </c>
      <c r="G214" s="304"/>
      <c r="H214" s="300">
        <v>630</v>
      </c>
      <c r="I214" s="305">
        <v>4.7277883597883594</v>
      </c>
      <c r="J214" s="429">
        <f t="shared" si="30"/>
        <v>600.20000000000005</v>
      </c>
    </row>
    <row r="215" spans="1:10" ht="17.100000000000001" customHeight="1">
      <c r="A215" s="306"/>
      <c r="B215" s="306"/>
      <c r="C215" s="346"/>
      <c r="D215" s="345"/>
      <c r="E215" s="417"/>
      <c r="F215" s="407" t="s">
        <v>362</v>
      </c>
      <c r="G215" s="304"/>
      <c r="H215" s="300">
        <v>630</v>
      </c>
      <c r="I215" s="305">
        <v>8.1174814814814802</v>
      </c>
      <c r="J215" s="429">
        <f t="shared" si="30"/>
        <v>578.9</v>
      </c>
    </row>
    <row r="216" spans="1:10" ht="17.100000000000001" customHeight="1">
      <c r="A216" s="306"/>
      <c r="B216" s="306"/>
      <c r="C216" s="346"/>
      <c r="D216" s="345"/>
      <c r="E216" s="417"/>
      <c r="F216" s="407" t="s">
        <v>360</v>
      </c>
      <c r="G216" s="304"/>
      <c r="H216" s="300">
        <v>250</v>
      </c>
      <c r="I216" s="305">
        <v>18.819906666666668</v>
      </c>
      <c r="J216" s="429">
        <f t="shared" si="30"/>
        <v>203</v>
      </c>
    </row>
    <row r="217" spans="1:10" ht="17.100000000000001" customHeight="1">
      <c r="A217" s="306"/>
      <c r="B217" s="306"/>
      <c r="C217" s="346"/>
      <c r="D217" s="345"/>
      <c r="E217" s="417"/>
      <c r="F217" s="407" t="s">
        <v>357</v>
      </c>
      <c r="G217" s="304"/>
      <c r="H217" s="300">
        <v>250</v>
      </c>
      <c r="I217" s="305">
        <v>8.8796800000000005</v>
      </c>
      <c r="J217" s="429">
        <f t="shared" si="30"/>
        <v>227.8</v>
      </c>
    </row>
    <row r="218" spans="1:10" ht="17.100000000000001" customHeight="1">
      <c r="A218" s="306"/>
      <c r="B218" s="306"/>
      <c r="C218" s="346"/>
      <c r="D218" s="345"/>
      <c r="E218" s="417"/>
      <c r="F218" s="407" t="s">
        <v>374</v>
      </c>
      <c r="G218" s="304"/>
      <c r="H218" s="300">
        <v>250</v>
      </c>
      <c r="I218" s="305">
        <v>5.8858666666666668</v>
      </c>
      <c r="J218" s="429">
        <f t="shared" si="30"/>
        <v>235.3</v>
      </c>
    </row>
    <row r="219" spans="1:10" ht="17.100000000000001" customHeight="1">
      <c r="A219" s="306"/>
      <c r="B219" s="306"/>
      <c r="C219" s="346"/>
      <c r="D219" s="345"/>
      <c r="E219" s="413"/>
      <c r="F219" s="407" t="s">
        <v>411</v>
      </c>
      <c r="G219" s="304"/>
      <c r="H219" s="300">
        <v>250</v>
      </c>
      <c r="I219" s="305">
        <v>14.727880000000003</v>
      </c>
      <c r="J219" s="429">
        <f t="shared" si="30"/>
        <v>213.2</v>
      </c>
    </row>
    <row r="220" spans="1:10" ht="17.100000000000001" customHeight="1" thickBot="1">
      <c r="A220" s="306"/>
      <c r="B220" s="306"/>
      <c r="C220" s="346"/>
      <c r="D220" s="345"/>
      <c r="E220" s="421" t="s">
        <v>309</v>
      </c>
      <c r="F220" s="403" t="s">
        <v>417</v>
      </c>
      <c r="G220" s="403" t="s">
        <v>113</v>
      </c>
      <c r="H220" s="300"/>
      <c r="I220" s="305"/>
      <c r="J220" s="430"/>
    </row>
    <row r="221" spans="1:10" ht="17.100000000000001" customHeight="1">
      <c r="A221" s="306"/>
      <c r="B221" s="306"/>
      <c r="C221" s="346"/>
      <c r="D221" s="344" t="s">
        <v>113</v>
      </c>
      <c r="E221" s="412"/>
      <c r="F221" s="407" t="s">
        <v>362</v>
      </c>
      <c r="G221" s="304"/>
      <c r="H221" s="300">
        <v>160</v>
      </c>
      <c r="I221" s="305">
        <v>0.375</v>
      </c>
      <c r="J221" s="429">
        <f t="shared" si="30"/>
        <v>159.4</v>
      </c>
    </row>
    <row r="222" spans="1:10" ht="17.100000000000001" customHeight="1">
      <c r="A222" s="306"/>
      <c r="B222" s="321"/>
      <c r="C222" s="323"/>
      <c r="D222" s="345"/>
      <c r="E222" s="417"/>
      <c r="F222" s="407" t="s">
        <v>359</v>
      </c>
      <c r="G222" s="304"/>
      <c r="H222" s="300">
        <v>63</v>
      </c>
      <c r="I222" s="305">
        <v>0.40740740740740744</v>
      </c>
      <c r="J222" s="429">
        <f t="shared" si="30"/>
        <v>62.7</v>
      </c>
    </row>
    <row r="223" spans="1:10" ht="17.100000000000001" customHeight="1">
      <c r="A223" s="306"/>
      <c r="B223" s="321"/>
      <c r="C223" s="323"/>
      <c r="D223" s="345"/>
      <c r="E223" s="413"/>
      <c r="F223" s="407" t="s">
        <v>361</v>
      </c>
      <c r="G223" s="304"/>
      <c r="H223" s="300">
        <v>630</v>
      </c>
      <c r="I223" s="305">
        <v>0.4838730158730159</v>
      </c>
      <c r="J223" s="429">
        <f t="shared" si="30"/>
        <v>627</v>
      </c>
    </row>
    <row r="224" spans="1:10" ht="17.100000000000001" customHeight="1">
      <c r="A224" s="306"/>
      <c r="B224" s="321"/>
      <c r="C224" s="323"/>
      <c r="D224" s="345"/>
      <c r="E224" s="421" t="s">
        <v>310</v>
      </c>
      <c r="F224" s="403" t="s">
        <v>418</v>
      </c>
      <c r="G224" s="403" t="s">
        <v>113</v>
      </c>
      <c r="H224" s="300"/>
      <c r="I224" s="305"/>
      <c r="J224" s="430"/>
    </row>
    <row r="225" spans="1:10" ht="17.100000000000001" customHeight="1">
      <c r="A225" s="306"/>
      <c r="B225" s="321"/>
      <c r="C225" s="342"/>
      <c r="D225" s="345"/>
      <c r="E225" s="412"/>
      <c r="F225" s="407" t="s">
        <v>360</v>
      </c>
      <c r="G225" s="304"/>
      <c r="H225" s="300">
        <v>100</v>
      </c>
      <c r="I225" s="305">
        <v>9.8040000000000003</v>
      </c>
      <c r="J225" s="429">
        <f t="shared" si="30"/>
        <v>90.2</v>
      </c>
    </row>
    <row r="226" spans="1:10" ht="17.100000000000001" customHeight="1">
      <c r="A226" s="306"/>
      <c r="B226" s="321"/>
      <c r="C226" s="342"/>
      <c r="D226" s="345"/>
      <c r="E226" s="417"/>
      <c r="F226" s="407" t="s">
        <v>361</v>
      </c>
      <c r="G226" s="304"/>
      <c r="H226" s="300">
        <v>160</v>
      </c>
      <c r="I226" s="305">
        <v>21.036249999999999</v>
      </c>
      <c r="J226" s="429">
        <f t="shared" si="30"/>
        <v>126.3</v>
      </c>
    </row>
    <row r="227" spans="1:10" ht="17.100000000000001" customHeight="1">
      <c r="A227" s="306"/>
      <c r="B227" s="321"/>
      <c r="C227" s="323"/>
      <c r="D227" s="345"/>
      <c r="E227" s="417"/>
      <c r="F227" s="411" t="s">
        <v>419</v>
      </c>
      <c r="G227" s="403" t="s">
        <v>113</v>
      </c>
      <c r="H227" s="300"/>
      <c r="I227" s="305"/>
      <c r="J227" s="430"/>
    </row>
    <row r="228" spans="1:10" ht="17.100000000000001" customHeight="1">
      <c r="A228" s="306"/>
      <c r="B228" s="321"/>
      <c r="C228" s="323"/>
      <c r="D228" s="345"/>
      <c r="E228" s="417"/>
      <c r="F228" s="407" t="s">
        <v>360</v>
      </c>
      <c r="G228" s="304"/>
      <c r="H228" s="300">
        <v>100</v>
      </c>
      <c r="I228" s="305">
        <v>4.4880000000000013</v>
      </c>
      <c r="J228" s="429">
        <f t="shared" si="30"/>
        <v>95.5</v>
      </c>
    </row>
    <row r="229" spans="1:10" ht="17.100000000000001" customHeight="1">
      <c r="A229" s="306"/>
      <c r="B229" s="321"/>
      <c r="C229" s="323"/>
      <c r="D229" s="345"/>
      <c r="E229" s="413"/>
      <c r="F229" s="407" t="s">
        <v>362</v>
      </c>
      <c r="G229" s="304"/>
      <c r="H229" s="300">
        <v>250</v>
      </c>
      <c r="I229" s="305">
        <v>14.638266666666668</v>
      </c>
      <c r="J229" s="429">
        <f t="shared" si="30"/>
        <v>213.4</v>
      </c>
    </row>
    <row r="230" spans="1:10" ht="17.100000000000001" customHeight="1">
      <c r="A230" s="306"/>
      <c r="B230" s="321"/>
      <c r="C230" s="323"/>
      <c r="D230" s="293"/>
      <c r="E230" s="415" t="s">
        <v>303</v>
      </c>
      <c r="F230" s="403" t="s">
        <v>420</v>
      </c>
      <c r="G230" s="403" t="s">
        <v>119</v>
      </c>
      <c r="H230" s="300"/>
      <c r="I230" s="305"/>
      <c r="J230" s="430"/>
    </row>
    <row r="231" spans="1:10" ht="17.100000000000001" customHeight="1" thickBot="1">
      <c r="A231" s="306"/>
      <c r="B231" s="321"/>
      <c r="C231" s="342"/>
      <c r="D231" s="347" t="s">
        <v>119</v>
      </c>
      <c r="E231" s="413"/>
      <c r="F231" s="304" t="s">
        <v>359</v>
      </c>
      <c r="G231" s="304"/>
      <c r="H231" s="300">
        <v>160</v>
      </c>
      <c r="I231" s="305">
        <v>9.89</v>
      </c>
      <c r="J231" s="429">
        <f t="shared" si="30"/>
        <v>144.19999999999999</v>
      </c>
    </row>
    <row r="232" spans="1:10" ht="17.100000000000001" customHeight="1" thickBot="1">
      <c r="A232" s="306"/>
      <c r="B232" s="321"/>
      <c r="C232" s="342"/>
      <c r="D232" s="343"/>
      <c r="E232" s="416" t="s">
        <v>309</v>
      </c>
      <c r="F232" s="403" t="s">
        <v>421</v>
      </c>
      <c r="G232" s="403" t="s">
        <v>120</v>
      </c>
      <c r="H232" s="300"/>
      <c r="I232" s="305"/>
      <c r="J232" s="430"/>
    </row>
    <row r="233" spans="1:10" ht="17.100000000000001" customHeight="1">
      <c r="A233" s="306"/>
      <c r="B233" s="321"/>
      <c r="C233" s="342"/>
      <c r="D233" s="344" t="s">
        <v>120</v>
      </c>
      <c r="E233" s="412"/>
      <c r="F233" s="407" t="s">
        <v>362</v>
      </c>
      <c r="G233" s="304"/>
      <c r="H233" s="300">
        <v>250</v>
      </c>
      <c r="I233" s="305">
        <v>10.6972</v>
      </c>
      <c r="J233" s="429">
        <f t="shared" si="30"/>
        <v>223.3</v>
      </c>
    </row>
    <row r="234" spans="1:10" ht="17.100000000000001" customHeight="1">
      <c r="A234" s="306"/>
      <c r="B234" s="321"/>
      <c r="C234" s="342"/>
      <c r="D234" s="345"/>
      <c r="E234" s="417"/>
      <c r="F234" s="407" t="s">
        <v>369</v>
      </c>
      <c r="G234" s="304"/>
      <c r="H234" s="300">
        <v>40</v>
      </c>
      <c r="I234" s="305">
        <v>5.34</v>
      </c>
      <c r="J234" s="429">
        <f t="shared" si="30"/>
        <v>37.9</v>
      </c>
    </row>
    <row r="235" spans="1:10" ht="17.100000000000001" customHeight="1">
      <c r="A235" s="306"/>
      <c r="B235" s="321"/>
      <c r="C235" s="342"/>
      <c r="D235" s="345"/>
      <c r="E235" s="417"/>
      <c r="F235" s="407" t="s">
        <v>366</v>
      </c>
      <c r="G235" s="304"/>
      <c r="H235" s="300">
        <v>40</v>
      </c>
      <c r="I235" s="305">
        <v>2.395083333333333</v>
      </c>
      <c r="J235" s="429">
        <f t="shared" si="30"/>
        <v>39</v>
      </c>
    </row>
    <row r="236" spans="1:10" ht="17.100000000000001" customHeight="1" thickBot="1">
      <c r="A236" s="306"/>
      <c r="B236" s="321"/>
      <c r="C236" s="342"/>
      <c r="D236" s="345"/>
      <c r="E236" s="417"/>
      <c r="F236" s="411" t="s">
        <v>422</v>
      </c>
      <c r="G236" s="403" t="s">
        <v>123</v>
      </c>
      <c r="H236" s="300"/>
      <c r="I236" s="305"/>
      <c r="J236" s="430"/>
    </row>
    <row r="237" spans="1:10" ht="17.100000000000001" customHeight="1">
      <c r="A237" s="306"/>
      <c r="B237" s="321"/>
      <c r="C237" s="342"/>
      <c r="D237" s="344" t="s">
        <v>123</v>
      </c>
      <c r="E237" s="413"/>
      <c r="F237" s="407" t="s">
        <v>359</v>
      </c>
      <c r="G237" s="304"/>
      <c r="H237" s="300">
        <v>100</v>
      </c>
      <c r="I237" s="305">
        <v>24.715666666666671</v>
      </c>
      <c r="J237" s="429">
        <f t="shared" si="30"/>
        <v>75.3</v>
      </c>
    </row>
    <row r="238" spans="1:10" ht="17.100000000000001" customHeight="1">
      <c r="A238" s="306"/>
      <c r="B238" s="321"/>
      <c r="C238" s="342"/>
      <c r="D238" s="345"/>
      <c r="E238" s="421" t="s">
        <v>311</v>
      </c>
      <c r="F238" s="403" t="s">
        <v>423</v>
      </c>
      <c r="G238" s="403" t="s">
        <v>124</v>
      </c>
      <c r="H238" s="300"/>
      <c r="I238" s="305"/>
      <c r="J238" s="430"/>
    </row>
    <row r="239" spans="1:10" ht="17.100000000000001" customHeight="1">
      <c r="A239" s="306"/>
      <c r="B239" s="321"/>
      <c r="C239" s="342"/>
      <c r="D239" s="345" t="s">
        <v>124</v>
      </c>
      <c r="E239" s="412"/>
      <c r="F239" s="407" t="s">
        <v>359</v>
      </c>
      <c r="G239" s="304"/>
      <c r="H239" s="300">
        <v>160</v>
      </c>
      <c r="I239" s="305">
        <v>9.3487500000000008</v>
      </c>
      <c r="J239" s="429">
        <f t="shared" si="30"/>
        <v>145</v>
      </c>
    </row>
    <row r="240" spans="1:10" ht="17.100000000000001" customHeight="1">
      <c r="A240" s="306"/>
      <c r="B240" s="321"/>
      <c r="C240" s="342"/>
      <c r="D240" s="345"/>
      <c r="E240" s="417"/>
      <c r="F240" s="407" t="s">
        <v>360</v>
      </c>
      <c r="G240" s="304"/>
      <c r="H240" s="300">
        <v>160</v>
      </c>
      <c r="I240" s="305">
        <v>12.835000000000001</v>
      </c>
      <c r="J240" s="429">
        <f t="shared" si="30"/>
        <v>139.5</v>
      </c>
    </row>
    <row r="241" spans="1:10" ht="17.100000000000001" customHeight="1">
      <c r="A241" s="306"/>
      <c r="B241" s="321"/>
      <c r="C241" s="342"/>
      <c r="D241" s="345"/>
      <c r="E241" s="417"/>
      <c r="F241" s="407" t="s">
        <v>361</v>
      </c>
      <c r="G241" s="304"/>
      <c r="H241" s="300">
        <v>160</v>
      </c>
      <c r="I241" s="305">
        <v>12.5275</v>
      </c>
      <c r="J241" s="429">
        <f t="shared" si="30"/>
        <v>140</v>
      </c>
    </row>
    <row r="242" spans="1:10" ht="17.100000000000001" customHeight="1">
      <c r="A242" s="306"/>
      <c r="B242" s="321"/>
      <c r="C242" s="323"/>
      <c r="D242" s="345"/>
      <c r="E242" s="417"/>
      <c r="F242" s="411" t="s">
        <v>424</v>
      </c>
      <c r="G242" s="403" t="s">
        <v>124</v>
      </c>
      <c r="H242" s="300"/>
      <c r="I242" s="305"/>
      <c r="J242" s="430"/>
    </row>
    <row r="243" spans="1:10" ht="17.100000000000001" customHeight="1">
      <c r="A243" s="306"/>
      <c r="B243" s="321"/>
      <c r="C243" s="323"/>
      <c r="D243" s="348"/>
      <c r="E243" s="417"/>
      <c r="F243" s="407" t="s">
        <v>359</v>
      </c>
      <c r="G243" s="304"/>
      <c r="H243" s="300">
        <v>250</v>
      </c>
      <c r="I243" s="305">
        <v>9.4933333333333345E-3</v>
      </c>
      <c r="J243" s="429">
        <f t="shared" si="30"/>
        <v>250</v>
      </c>
    </row>
    <row r="244" spans="1:10" ht="17.100000000000001" customHeight="1">
      <c r="A244" s="306"/>
      <c r="B244" s="306"/>
      <c r="C244" s="346"/>
      <c r="D244" s="348"/>
      <c r="E244" s="417"/>
      <c r="F244" s="407" t="s">
        <v>362</v>
      </c>
      <c r="G244" s="304"/>
      <c r="H244" s="300">
        <v>250</v>
      </c>
      <c r="I244" s="305">
        <v>4.7721866666666672</v>
      </c>
      <c r="J244" s="429">
        <f t="shared" si="30"/>
        <v>238.1</v>
      </c>
    </row>
    <row r="245" spans="1:10" ht="17.100000000000001" customHeight="1">
      <c r="A245" s="306"/>
      <c r="B245" s="321"/>
      <c r="C245" s="323"/>
      <c r="D245" s="348"/>
      <c r="E245" s="413"/>
      <c r="F245" s="407" t="s">
        <v>360</v>
      </c>
      <c r="G245" s="304"/>
      <c r="H245" s="300">
        <v>100</v>
      </c>
      <c r="I245" s="305">
        <v>2.8</v>
      </c>
      <c r="J245" s="429">
        <f t="shared" si="30"/>
        <v>97.2</v>
      </c>
    </row>
    <row r="246" spans="1:10" ht="17.100000000000001" customHeight="1" thickBot="1">
      <c r="A246" s="306"/>
      <c r="B246" s="321"/>
      <c r="C246" s="323"/>
      <c r="D246" s="348"/>
      <c r="E246" s="421" t="s">
        <v>312</v>
      </c>
      <c r="F246" s="403" t="s">
        <v>425</v>
      </c>
      <c r="G246" s="403" t="s">
        <v>127</v>
      </c>
      <c r="H246" s="300"/>
      <c r="I246" s="305"/>
      <c r="J246" s="430"/>
    </row>
    <row r="247" spans="1:10" ht="17.100000000000001" customHeight="1">
      <c r="A247" s="306"/>
      <c r="B247" s="321"/>
      <c r="C247" s="342"/>
      <c r="D247" s="344" t="s">
        <v>127</v>
      </c>
      <c r="E247" s="412"/>
      <c r="F247" s="407" t="s">
        <v>359</v>
      </c>
      <c r="G247" s="304"/>
      <c r="H247" s="300">
        <v>200</v>
      </c>
      <c r="I247" s="305">
        <v>2.9333333333333331</v>
      </c>
      <c r="J247" s="429">
        <f t="shared" si="30"/>
        <v>194.1</v>
      </c>
    </row>
    <row r="248" spans="1:10" ht="17.100000000000001" customHeight="1">
      <c r="A248" s="306"/>
      <c r="B248" s="321"/>
      <c r="C248" s="342"/>
      <c r="D248" s="345"/>
      <c r="E248" s="417"/>
      <c r="F248" s="407" t="s">
        <v>360</v>
      </c>
      <c r="G248" s="304"/>
      <c r="H248" s="300">
        <v>160</v>
      </c>
      <c r="I248" s="305">
        <v>14.636875</v>
      </c>
      <c r="J248" s="429">
        <f t="shared" si="30"/>
        <v>136.6</v>
      </c>
    </row>
    <row r="249" spans="1:10" ht="17.100000000000001" customHeight="1">
      <c r="A249" s="306"/>
      <c r="B249" s="321"/>
      <c r="C249" s="342"/>
      <c r="D249" s="345"/>
      <c r="E249" s="417"/>
      <c r="F249" s="407" t="s">
        <v>361</v>
      </c>
      <c r="G249" s="304"/>
      <c r="H249" s="300">
        <v>160</v>
      </c>
      <c r="I249" s="305">
        <v>10.606666666666666</v>
      </c>
      <c r="J249" s="429">
        <f t="shared" ref="J249:J250" si="31">ROUND((100-I249)/100*H249,1)</f>
        <v>143</v>
      </c>
    </row>
    <row r="250" spans="1:10" ht="17.100000000000001" customHeight="1" thickBot="1">
      <c r="A250" s="306"/>
      <c r="B250" s="321"/>
      <c r="C250" s="342"/>
      <c r="D250" s="349"/>
      <c r="E250" s="413"/>
      <c r="F250" s="407" t="s">
        <v>362</v>
      </c>
      <c r="G250" s="304"/>
      <c r="H250" s="300">
        <v>100</v>
      </c>
      <c r="I250" s="305">
        <v>2.972</v>
      </c>
      <c r="J250" s="429">
        <f t="shared" si="31"/>
        <v>97</v>
      </c>
    </row>
    <row r="251" spans="1:10" ht="17.100000000000001" customHeight="1" thickBot="1">
      <c r="A251" s="306"/>
      <c r="B251" s="321"/>
      <c r="C251" s="323"/>
      <c r="D251" s="345"/>
      <c r="E251" s="421" t="s">
        <v>311</v>
      </c>
      <c r="F251" s="403" t="s">
        <v>426</v>
      </c>
      <c r="G251" s="419" t="s">
        <v>128</v>
      </c>
      <c r="H251" s="300"/>
      <c r="I251" s="305"/>
      <c r="J251" s="430"/>
    </row>
    <row r="252" spans="1:10" ht="17.100000000000001" customHeight="1">
      <c r="A252" s="306"/>
      <c r="B252" s="321"/>
      <c r="C252" s="323"/>
      <c r="D252" s="350" t="s">
        <v>128</v>
      </c>
      <c r="E252" s="412"/>
      <c r="F252" s="407" t="s">
        <v>359</v>
      </c>
      <c r="G252" s="331"/>
      <c r="H252" s="300">
        <v>250</v>
      </c>
      <c r="I252" s="305">
        <v>4.753333333333333E-2</v>
      </c>
      <c r="J252" s="429">
        <f t="shared" ref="J252:J258" si="32">ROUND((100-I252)/100*H252,1)</f>
        <v>249.9</v>
      </c>
    </row>
    <row r="253" spans="1:10" ht="17.100000000000001" customHeight="1">
      <c r="A253" s="306"/>
      <c r="B253" s="321"/>
      <c r="C253" s="323"/>
      <c r="D253" s="351"/>
      <c r="E253" s="417"/>
      <c r="F253" s="407" t="s">
        <v>360</v>
      </c>
      <c r="G253" s="331"/>
      <c r="H253" s="300">
        <v>63</v>
      </c>
      <c r="I253" s="305">
        <v>1.5593121693121692</v>
      </c>
      <c r="J253" s="429">
        <f t="shared" si="32"/>
        <v>62</v>
      </c>
    </row>
    <row r="254" spans="1:10" ht="17.100000000000001" customHeight="1">
      <c r="A254" s="306"/>
      <c r="B254" s="321"/>
      <c r="C254" s="323"/>
      <c r="D254" s="351"/>
      <c r="E254" s="417"/>
      <c r="F254" s="407" t="s">
        <v>361</v>
      </c>
      <c r="G254" s="331"/>
      <c r="H254" s="300">
        <v>160</v>
      </c>
      <c r="I254" s="305">
        <v>3.5341666666666671</v>
      </c>
      <c r="J254" s="429">
        <f t="shared" si="32"/>
        <v>154.30000000000001</v>
      </c>
    </row>
    <row r="255" spans="1:10" ht="17.100000000000001" customHeight="1">
      <c r="A255" s="306"/>
      <c r="B255" s="321"/>
      <c r="C255" s="323"/>
      <c r="D255" s="351"/>
      <c r="E255" s="417"/>
      <c r="F255" s="407" t="s">
        <v>362</v>
      </c>
      <c r="G255" s="331"/>
      <c r="H255" s="300">
        <v>100</v>
      </c>
      <c r="I255" s="305">
        <v>2.8879999999999999</v>
      </c>
      <c r="J255" s="429">
        <f t="shared" si="32"/>
        <v>97.1</v>
      </c>
    </row>
    <row r="256" spans="1:10" ht="17.100000000000001" customHeight="1">
      <c r="A256" s="306"/>
      <c r="B256" s="321"/>
      <c r="C256" s="323"/>
      <c r="D256" s="351"/>
      <c r="E256" s="417"/>
      <c r="F256" s="407" t="s">
        <v>366</v>
      </c>
      <c r="G256" s="331"/>
      <c r="H256" s="300">
        <v>40</v>
      </c>
      <c r="I256" s="305">
        <v>4.9466666666666672</v>
      </c>
      <c r="J256" s="429">
        <f t="shared" si="32"/>
        <v>38</v>
      </c>
    </row>
    <row r="257" spans="1:10" ht="17.100000000000001" customHeight="1">
      <c r="A257" s="306"/>
      <c r="B257" s="321"/>
      <c r="C257" s="323"/>
      <c r="D257" s="351"/>
      <c r="E257" s="417"/>
      <c r="F257" s="407" t="s">
        <v>369</v>
      </c>
      <c r="G257" s="331"/>
      <c r="H257" s="300">
        <v>100</v>
      </c>
      <c r="I257" s="305">
        <v>3.2283333333333339</v>
      </c>
      <c r="J257" s="429">
        <f t="shared" si="32"/>
        <v>96.8</v>
      </c>
    </row>
    <row r="258" spans="1:10" ht="17.100000000000001" customHeight="1">
      <c r="A258" s="306"/>
      <c r="B258" s="321"/>
      <c r="C258" s="323"/>
      <c r="D258" s="351"/>
      <c r="E258" s="413"/>
      <c r="F258" s="407" t="s">
        <v>357</v>
      </c>
      <c r="G258" s="331"/>
      <c r="H258" s="300">
        <v>160</v>
      </c>
      <c r="I258" s="305">
        <v>2.9570833333333337</v>
      </c>
      <c r="J258" s="429">
        <f t="shared" si="32"/>
        <v>155.30000000000001</v>
      </c>
    </row>
    <row r="259" spans="1:10" ht="17.100000000000001" customHeight="1" thickBot="1">
      <c r="A259" s="306"/>
      <c r="B259" s="321"/>
      <c r="C259" s="323"/>
      <c r="D259" s="351"/>
      <c r="E259" s="416" t="s">
        <v>313</v>
      </c>
      <c r="F259" s="403" t="s">
        <v>427</v>
      </c>
      <c r="G259" s="403" t="s">
        <v>131</v>
      </c>
      <c r="H259" s="300"/>
      <c r="I259" s="305"/>
      <c r="J259" s="430"/>
    </row>
    <row r="260" spans="1:10" ht="17.100000000000001" customHeight="1" thickBot="1">
      <c r="A260" s="335" t="s">
        <v>129</v>
      </c>
      <c r="B260" s="321"/>
      <c r="C260" s="340" t="s">
        <v>130</v>
      </c>
      <c r="D260" s="306" t="s">
        <v>131</v>
      </c>
      <c r="E260" s="412"/>
      <c r="F260" s="407" t="s">
        <v>360</v>
      </c>
      <c r="G260" s="304"/>
      <c r="H260" s="300">
        <v>100</v>
      </c>
      <c r="I260" s="305">
        <v>90.73008333333334</v>
      </c>
      <c r="J260" s="429">
        <f t="shared" ref="J260:J262" si="33">ROUND((100-I260)/100*H260,1)</f>
        <v>9.3000000000000007</v>
      </c>
    </row>
    <row r="261" spans="1:10" ht="17.100000000000001" customHeight="1" thickBot="1">
      <c r="A261" s="335" t="s">
        <v>129</v>
      </c>
      <c r="B261" s="321"/>
      <c r="C261" s="340" t="s">
        <v>130</v>
      </c>
      <c r="D261" s="306"/>
      <c r="E261" s="417"/>
      <c r="F261" s="407" t="s">
        <v>361</v>
      </c>
      <c r="G261" s="304"/>
      <c r="H261" s="300">
        <v>400</v>
      </c>
      <c r="I261" s="305">
        <v>9.9049999999999994</v>
      </c>
      <c r="J261" s="429">
        <f t="shared" si="33"/>
        <v>360.4</v>
      </c>
    </row>
    <row r="262" spans="1:10" ht="17.100000000000001" customHeight="1" thickBot="1">
      <c r="A262" s="335" t="s">
        <v>129</v>
      </c>
      <c r="B262" s="321"/>
      <c r="C262" s="340" t="s">
        <v>130</v>
      </c>
      <c r="D262" s="306"/>
      <c r="E262" s="417"/>
      <c r="F262" s="407" t="s">
        <v>362</v>
      </c>
      <c r="G262" s="304"/>
      <c r="H262" s="300">
        <v>400</v>
      </c>
      <c r="I262" s="305">
        <v>16.6355</v>
      </c>
      <c r="J262" s="429">
        <f t="shared" si="33"/>
        <v>333.5</v>
      </c>
    </row>
    <row r="263" spans="1:10" ht="17.100000000000001" customHeight="1" thickBot="1">
      <c r="A263" s="335"/>
      <c r="B263" s="321"/>
      <c r="C263" s="340"/>
      <c r="D263" s="306"/>
      <c r="E263" s="417"/>
      <c r="F263" s="411" t="s">
        <v>428</v>
      </c>
      <c r="G263" s="403" t="s">
        <v>131</v>
      </c>
      <c r="H263" s="300"/>
      <c r="I263" s="305"/>
      <c r="J263" s="430"/>
    </row>
    <row r="264" spans="1:10" ht="17.100000000000001" customHeight="1" thickBot="1">
      <c r="A264" s="335" t="s">
        <v>129</v>
      </c>
      <c r="B264" s="321"/>
      <c r="C264" s="340" t="s">
        <v>130</v>
      </c>
      <c r="D264" s="306"/>
      <c r="E264" s="417"/>
      <c r="F264" s="407" t="s">
        <v>359</v>
      </c>
      <c r="G264" s="304"/>
      <c r="H264" s="300">
        <v>250</v>
      </c>
      <c r="I264" s="305">
        <v>26.042533333333331</v>
      </c>
      <c r="J264" s="429">
        <f t="shared" ref="J264:J266" si="34">ROUND((100-I264)/100*H264,1)</f>
        <v>184.9</v>
      </c>
    </row>
    <row r="265" spans="1:10" ht="17.100000000000001" customHeight="1" thickBot="1">
      <c r="A265" s="335" t="s">
        <v>129</v>
      </c>
      <c r="B265" s="321"/>
      <c r="C265" s="340" t="s">
        <v>130</v>
      </c>
      <c r="D265" s="306"/>
      <c r="E265" s="417"/>
      <c r="F265" s="407" t="s">
        <v>360</v>
      </c>
      <c r="G265" s="304"/>
      <c r="H265" s="300">
        <v>100</v>
      </c>
      <c r="I265" s="305">
        <v>32.38666666666667</v>
      </c>
      <c r="J265" s="429">
        <f t="shared" si="34"/>
        <v>67.599999999999994</v>
      </c>
    </row>
    <row r="266" spans="1:10" ht="17.100000000000001" customHeight="1" thickBot="1">
      <c r="A266" s="335" t="s">
        <v>129</v>
      </c>
      <c r="B266" s="321"/>
      <c r="C266" s="340" t="s">
        <v>130</v>
      </c>
      <c r="D266" s="306"/>
      <c r="E266" s="417"/>
      <c r="F266" s="407" t="s">
        <v>361</v>
      </c>
      <c r="G266" s="304"/>
      <c r="H266" s="300">
        <v>400</v>
      </c>
      <c r="I266" s="305">
        <v>10.376166666666666</v>
      </c>
      <c r="J266" s="429">
        <f t="shared" si="34"/>
        <v>358.5</v>
      </c>
    </row>
    <row r="267" spans="1:10" ht="17.100000000000001" customHeight="1" thickBot="1">
      <c r="A267" s="335"/>
      <c r="B267" s="321"/>
      <c r="C267" s="340"/>
      <c r="D267" s="306"/>
      <c r="E267" s="417"/>
      <c r="F267" s="411" t="s">
        <v>429</v>
      </c>
      <c r="G267" s="403" t="s">
        <v>132</v>
      </c>
      <c r="H267" s="300"/>
      <c r="I267" s="305"/>
      <c r="J267" s="430"/>
    </row>
    <row r="268" spans="1:10" ht="17.100000000000001" customHeight="1" thickBot="1">
      <c r="A268" s="335" t="s">
        <v>129</v>
      </c>
      <c r="B268" s="321"/>
      <c r="C268" s="340" t="s">
        <v>130</v>
      </c>
      <c r="D268" s="352" t="s">
        <v>132</v>
      </c>
      <c r="E268" s="417"/>
      <c r="F268" s="407" t="s">
        <v>366</v>
      </c>
      <c r="G268" s="304"/>
      <c r="H268" s="300">
        <v>40</v>
      </c>
      <c r="I268" s="305">
        <v>43.0625</v>
      </c>
      <c r="J268" s="429">
        <f t="shared" ref="J268" si="35">ROUND((100-I268)/100*H268,1)</f>
        <v>22.8</v>
      </c>
    </row>
    <row r="269" spans="1:10" ht="17.100000000000001" customHeight="1" thickBot="1">
      <c r="A269" s="335"/>
      <c r="B269" s="321"/>
      <c r="C269" s="340"/>
      <c r="D269" s="301"/>
      <c r="E269" s="417"/>
      <c r="F269" s="411" t="s">
        <v>430</v>
      </c>
      <c r="G269" s="403" t="s">
        <v>133</v>
      </c>
      <c r="H269" s="300"/>
      <c r="I269" s="305"/>
      <c r="J269" s="430"/>
    </row>
    <row r="270" spans="1:10" ht="17.100000000000001" customHeight="1" thickBot="1">
      <c r="A270" s="335" t="s">
        <v>129</v>
      </c>
      <c r="B270" s="321"/>
      <c r="C270" s="340" t="s">
        <v>130</v>
      </c>
      <c r="D270" s="353" t="s">
        <v>133</v>
      </c>
      <c r="E270" s="417"/>
      <c r="F270" s="407" t="s">
        <v>355</v>
      </c>
      <c r="G270" s="304"/>
      <c r="H270" s="300">
        <v>160</v>
      </c>
      <c r="I270" s="305">
        <v>62.077708333333334</v>
      </c>
      <c r="J270" s="429">
        <f t="shared" ref="J270:J271" si="36">ROUND((100-I270)/100*H270,1)</f>
        <v>60.7</v>
      </c>
    </row>
    <row r="271" spans="1:10" ht="17.100000000000001" customHeight="1" thickBot="1">
      <c r="A271" s="335" t="s">
        <v>129</v>
      </c>
      <c r="B271" s="321"/>
      <c r="C271" s="340" t="s">
        <v>130</v>
      </c>
      <c r="D271" s="354"/>
      <c r="E271" s="413"/>
      <c r="F271" s="407" t="s">
        <v>361</v>
      </c>
      <c r="G271" s="304"/>
      <c r="H271" s="300">
        <v>250</v>
      </c>
      <c r="I271" s="305">
        <v>18.914666666666665</v>
      </c>
      <c r="J271" s="429">
        <f t="shared" si="36"/>
        <v>202.7</v>
      </c>
    </row>
    <row r="272" spans="1:10" ht="17.100000000000001" customHeight="1" thickBot="1">
      <c r="A272" s="335"/>
      <c r="B272" s="321"/>
      <c r="C272" s="340"/>
      <c r="D272" s="355"/>
      <c r="E272" s="421" t="s">
        <v>296</v>
      </c>
      <c r="F272" s="403" t="s">
        <v>431</v>
      </c>
      <c r="G272" s="403" t="s">
        <v>134</v>
      </c>
      <c r="H272" s="300"/>
      <c r="I272" s="305"/>
      <c r="J272" s="430"/>
    </row>
    <row r="273" spans="1:10" ht="17.100000000000001" customHeight="1" thickBot="1">
      <c r="A273" s="335" t="s">
        <v>129</v>
      </c>
      <c r="B273" s="321"/>
      <c r="C273" s="340" t="s">
        <v>130</v>
      </c>
      <c r="D273" s="353" t="s">
        <v>134</v>
      </c>
      <c r="E273" s="412"/>
      <c r="F273" s="407" t="s">
        <v>359</v>
      </c>
      <c r="G273" s="304"/>
      <c r="H273" s="300">
        <v>63</v>
      </c>
      <c r="I273" s="305">
        <v>21.037037037037035</v>
      </c>
      <c r="J273" s="429">
        <f t="shared" ref="J273:J276" si="37">ROUND((100-I273)/100*H273,1)</f>
        <v>49.7</v>
      </c>
    </row>
    <row r="274" spans="1:10" ht="17.100000000000001" customHeight="1" thickBot="1">
      <c r="A274" s="335" t="s">
        <v>129</v>
      </c>
      <c r="B274" s="321"/>
      <c r="C274" s="340" t="s">
        <v>130</v>
      </c>
      <c r="D274" s="355"/>
      <c r="E274" s="417"/>
      <c r="F274" s="407" t="s">
        <v>369</v>
      </c>
      <c r="G274" s="304"/>
      <c r="H274" s="300">
        <v>160</v>
      </c>
      <c r="I274" s="305">
        <v>8.0272916666666667</v>
      </c>
      <c r="J274" s="429">
        <f t="shared" si="37"/>
        <v>147.19999999999999</v>
      </c>
    </row>
    <row r="275" spans="1:10" ht="17.100000000000001" customHeight="1" thickBot="1">
      <c r="A275" s="335" t="s">
        <v>129</v>
      </c>
      <c r="B275" s="321"/>
      <c r="C275" s="340" t="s">
        <v>130</v>
      </c>
      <c r="D275" s="355"/>
      <c r="E275" s="417"/>
      <c r="F275" s="407" t="s">
        <v>366</v>
      </c>
      <c r="G275" s="304"/>
      <c r="H275" s="300">
        <v>160</v>
      </c>
      <c r="I275" s="305">
        <v>22.908750000000001</v>
      </c>
      <c r="J275" s="429">
        <f t="shared" si="37"/>
        <v>123.3</v>
      </c>
    </row>
    <row r="276" spans="1:10" ht="17.100000000000001" customHeight="1" thickBot="1">
      <c r="A276" s="335" t="s">
        <v>129</v>
      </c>
      <c r="B276" s="321"/>
      <c r="C276" s="340" t="s">
        <v>130</v>
      </c>
      <c r="D276" s="354"/>
      <c r="E276" s="413"/>
      <c r="F276" s="407" t="s">
        <v>362</v>
      </c>
      <c r="G276" s="304"/>
      <c r="H276" s="300">
        <v>100</v>
      </c>
      <c r="I276" s="305">
        <v>31.018666666666668</v>
      </c>
      <c r="J276" s="429">
        <f t="shared" si="37"/>
        <v>69</v>
      </c>
    </row>
    <row r="277" spans="1:10" ht="17.100000000000001" customHeight="1" thickBot="1">
      <c r="A277" s="335"/>
      <c r="B277" s="321"/>
      <c r="C277" s="340"/>
      <c r="D277" s="355"/>
      <c r="E277" s="421" t="s">
        <v>314</v>
      </c>
      <c r="F277" s="403" t="s">
        <v>432</v>
      </c>
      <c r="G277" s="403" t="s">
        <v>136</v>
      </c>
      <c r="H277" s="300"/>
      <c r="I277" s="305"/>
      <c r="J277" s="430"/>
    </row>
    <row r="278" spans="1:10" ht="17.100000000000001" customHeight="1" thickBot="1">
      <c r="A278" s="353" t="s">
        <v>135</v>
      </c>
      <c r="B278" s="321"/>
      <c r="C278" s="340" t="s">
        <v>130</v>
      </c>
      <c r="D278" s="338" t="s">
        <v>136</v>
      </c>
      <c r="E278" s="412"/>
      <c r="F278" s="407" t="s">
        <v>360</v>
      </c>
      <c r="G278" s="304"/>
      <c r="H278" s="300">
        <v>250</v>
      </c>
      <c r="I278" s="305">
        <v>35.521333333333338</v>
      </c>
      <c r="J278" s="429">
        <f t="shared" ref="J278:J280" si="38">ROUND((100-I278)/100*H278,1)</f>
        <v>161.19999999999999</v>
      </c>
    </row>
    <row r="279" spans="1:10" ht="17.100000000000001" customHeight="1" thickBot="1">
      <c r="A279" s="353" t="s">
        <v>135</v>
      </c>
      <c r="B279" s="321"/>
      <c r="C279" s="340" t="s">
        <v>130</v>
      </c>
      <c r="D279" s="339"/>
      <c r="E279" s="417"/>
      <c r="F279" s="407" t="s">
        <v>361</v>
      </c>
      <c r="G279" s="304"/>
      <c r="H279" s="300">
        <v>250</v>
      </c>
      <c r="I279" s="305">
        <v>14.510493333333336</v>
      </c>
      <c r="J279" s="429">
        <f t="shared" si="38"/>
        <v>213.7</v>
      </c>
    </row>
    <row r="280" spans="1:10" ht="17.100000000000001" customHeight="1" thickBot="1">
      <c r="A280" s="353" t="s">
        <v>135</v>
      </c>
      <c r="B280" s="321"/>
      <c r="C280" s="340" t="s">
        <v>130</v>
      </c>
      <c r="D280" s="339"/>
      <c r="E280" s="417"/>
      <c r="F280" s="407" t="s">
        <v>362</v>
      </c>
      <c r="G280" s="304"/>
      <c r="H280" s="300">
        <v>250</v>
      </c>
      <c r="I280" s="305">
        <v>7.1525333333333343</v>
      </c>
      <c r="J280" s="429">
        <f t="shared" si="38"/>
        <v>232.1</v>
      </c>
    </row>
    <row r="281" spans="1:10" ht="17.100000000000001" customHeight="1" thickBot="1">
      <c r="A281" s="353"/>
      <c r="B281" s="321"/>
      <c r="C281" s="340"/>
      <c r="D281" s="339"/>
      <c r="E281" s="417"/>
      <c r="F281" s="411" t="s">
        <v>433</v>
      </c>
      <c r="G281" s="403" t="s">
        <v>136</v>
      </c>
      <c r="H281" s="300"/>
      <c r="I281" s="305"/>
      <c r="J281" s="430"/>
    </row>
    <row r="282" spans="1:10" ht="17.100000000000001" customHeight="1" thickBot="1">
      <c r="A282" s="353" t="s">
        <v>135</v>
      </c>
      <c r="B282" s="321"/>
      <c r="C282" s="340" t="s">
        <v>130</v>
      </c>
      <c r="D282" s="339"/>
      <c r="E282" s="417"/>
      <c r="F282" s="407" t="s">
        <v>362</v>
      </c>
      <c r="G282" s="304"/>
      <c r="H282" s="300">
        <v>100</v>
      </c>
      <c r="I282" s="305">
        <v>1.1866666666666668</v>
      </c>
      <c r="J282" s="429">
        <f t="shared" ref="J282:J284" si="39">ROUND((100-I282)/100*H282,1)</f>
        <v>98.8</v>
      </c>
    </row>
    <row r="283" spans="1:10" ht="17.100000000000001" customHeight="1" thickBot="1">
      <c r="A283" s="353" t="s">
        <v>135</v>
      </c>
      <c r="B283" s="321"/>
      <c r="C283" s="340" t="s">
        <v>130</v>
      </c>
      <c r="D283" s="339"/>
      <c r="E283" s="417"/>
      <c r="F283" s="407" t="s">
        <v>366</v>
      </c>
      <c r="G283" s="304"/>
      <c r="H283" s="300">
        <v>250</v>
      </c>
      <c r="I283" s="305">
        <v>3.6764000000000001</v>
      </c>
      <c r="J283" s="429">
        <f t="shared" si="39"/>
        <v>240.8</v>
      </c>
    </row>
    <row r="284" spans="1:10" ht="17.100000000000001" customHeight="1" thickBot="1">
      <c r="A284" s="353" t="s">
        <v>135</v>
      </c>
      <c r="B284" s="321"/>
      <c r="C284" s="340" t="s">
        <v>130</v>
      </c>
      <c r="D284" s="356"/>
      <c r="E284" s="417"/>
      <c r="F284" s="407" t="s">
        <v>369</v>
      </c>
      <c r="G284" s="304"/>
      <c r="H284" s="300">
        <v>160</v>
      </c>
      <c r="I284" s="305">
        <v>1.9833333333333332</v>
      </c>
      <c r="J284" s="429">
        <f t="shared" si="39"/>
        <v>156.80000000000001</v>
      </c>
    </row>
    <row r="285" spans="1:10" ht="17.100000000000001" customHeight="1" thickBot="1">
      <c r="A285" s="353"/>
      <c r="B285" s="321"/>
      <c r="C285" s="340"/>
      <c r="D285" s="339"/>
      <c r="E285" s="417"/>
      <c r="F285" s="411" t="s">
        <v>434</v>
      </c>
      <c r="G285" s="403" t="s">
        <v>141</v>
      </c>
      <c r="H285" s="300"/>
      <c r="I285" s="305"/>
      <c r="J285" s="430"/>
    </row>
    <row r="286" spans="1:10" ht="17.100000000000001" customHeight="1" thickBot="1">
      <c r="A286" s="353" t="s">
        <v>135</v>
      </c>
      <c r="B286" s="321"/>
      <c r="C286" s="340" t="s">
        <v>130</v>
      </c>
      <c r="D286" s="301" t="s">
        <v>141</v>
      </c>
      <c r="E286" s="417"/>
      <c r="F286" s="407" t="s">
        <v>362</v>
      </c>
      <c r="G286" s="304"/>
      <c r="H286" s="300">
        <v>160</v>
      </c>
      <c r="I286" s="305">
        <v>9.5733333333333341</v>
      </c>
      <c r="J286" s="429">
        <f t="shared" ref="J286" si="40">ROUND((100-I286)/100*H286,1)</f>
        <v>144.69999999999999</v>
      </c>
    </row>
    <row r="287" spans="1:10" ht="17.100000000000001" customHeight="1" thickBot="1">
      <c r="A287" s="353"/>
      <c r="B287" s="321"/>
      <c r="C287" s="340"/>
      <c r="D287" s="301"/>
      <c r="E287" s="417"/>
      <c r="F287" s="411" t="s">
        <v>435</v>
      </c>
      <c r="G287" s="403" t="s">
        <v>142</v>
      </c>
      <c r="H287" s="300"/>
      <c r="I287" s="305"/>
      <c r="J287" s="430"/>
    </row>
    <row r="288" spans="1:10" ht="17.100000000000001" customHeight="1" thickBot="1">
      <c r="A288" s="353" t="s">
        <v>135</v>
      </c>
      <c r="B288" s="321"/>
      <c r="C288" s="340" t="s">
        <v>130</v>
      </c>
      <c r="D288" s="353" t="s">
        <v>142</v>
      </c>
      <c r="E288" s="413"/>
      <c r="F288" s="407" t="s">
        <v>359</v>
      </c>
      <c r="G288" s="304"/>
      <c r="H288" s="300">
        <v>250</v>
      </c>
      <c r="I288" s="305">
        <v>11.9072</v>
      </c>
      <c r="J288" s="429">
        <f t="shared" ref="J288" si="41">ROUND((100-I288)/100*H288,1)</f>
        <v>220.2</v>
      </c>
    </row>
    <row r="289" spans="1:10" ht="17.100000000000001" customHeight="1" thickBot="1">
      <c r="A289" s="353"/>
      <c r="B289" s="321"/>
      <c r="C289" s="340"/>
      <c r="D289" s="353"/>
      <c r="E289" s="421" t="s">
        <v>315</v>
      </c>
      <c r="F289" s="403" t="s">
        <v>436</v>
      </c>
      <c r="G289" s="403" t="s">
        <v>143</v>
      </c>
      <c r="H289" s="300"/>
      <c r="I289" s="305"/>
      <c r="J289" s="430"/>
    </row>
    <row r="290" spans="1:10" ht="17.100000000000001" customHeight="1" thickBot="1">
      <c r="A290" s="353" t="s">
        <v>135</v>
      </c>
      <c r="B290" s="321"/>
      <c r="C290" s="340" t="s">
        <v>130</v>
      </c>
      <c r="D290" s="301" t="s">
        <v>143</v>
      </c>
      <c r="E290" s="412"/>
      <c r="F290" s="407" t="s">
        <v>360</v>
      </c>
      <c r="G290" s="304"/>
      <c r="H290" s="300">
        <v>250</v>
      </c>
      <c r="I290" s="305">
        <v>19.824133333333336</v>
      </c>
      <c r="J290" s="429">
        <f t="shared" ref="J290:J295" si="42">ROUND((100-I290)/100*H290,1)</f>
        <v>200.4</v>
      </c>
    </row>
    <row r="291" spans="1:10" ht="17.100000000000001" customHeight="1" thickBot="1">
      <c r="A291" s="353" t="s">
        <v>135</v>
      </c>
      <c r="B291" s="321"/>
      <c r="C291" s="340" t="s">
        <v>130</v>
      </c>
      <c r="D291" s="306"/>
      <c r="E291" s="417"/>
      <c r="F291" s="407" t="s">
        <v>359</v>
      </c>
      <c r="G291" s="304"/>
      <c r="H291" s="300">
        <v>63</v>
      </c>
      <c r="I291" s="305">
        <v>41.194179894179889</v>
      </c>
      <c r="J291" s="429">
        <f t="shared" si="42"/>
        <v>37</v>
      </c>
    </row>
    <row r="292" spans="1:10" ht="17.100000000000001" customHeight="1" thickBot="1">
      <c r="A292" s="353" t="s">
        <v>135</v>
      </c>
      <c r="B292" s="321"/>
      <c r="C292" s="340" t="s">
        <v>130</v>
      </c>
      <c r="D292" s="306"/>
      <c r="E292" s="417"/>
      <c r="F292" s="407" t="s">
        <v>362</v>
      </c>
      <c r="G292" s="304"/>
      <c r="H292" s="300">
        <v>160</v>
      </c>
      <c r="I292" s="305">
        <v>0.2</v>
      </c>
      <c r="J292" s="429">
        <f t="shared" si="42"/>
        <v>159.69999999999999</v>
      </c>
    </row>
    <row r="293" spans="1:10" ht="17.100000000000001" customHeight="1" thickBot="1">
      <c r="A293" s="353" t="s">
        <v>135</v>
      </c>
      <c r="B293" s="321"/>
      <c r="C293" s="340" t="s">
        <v>130</v>
      </c>
      <c r="D293" s="306"/>
      <c r="E293" s="417"/>
      <c r="F293" s="407" t="s">
        <v>366</v>
      </c>
      <c r="G293" s="304"/>
      <c r="H293" s="300">
        <v>250</v>
      </c>
      <c r="I293" s="305">
        <v>9.6093333333333337</v>
      </c>
      <c r="J293" s="429">
        <f t="shared" si="42"/>
        <v>226</v>
      </c>
    </row>
    <row r="294" spans="1:10" ht="17.100000000000001" customHeight="1" thickBot="1">
      <c r="A294" s="353" t="s">
        <v>135</v>
      </c>
      <c r="B294" s="321"/>
      <c r="C294" s="340" t="s">
        <v>130</v>
      </c>
      <c r="D294" s="306"/>
      <c r="E294" s="417"/>
      <c r="F294" s="407" t="s">
        <v>375</v>
      </c>
      <c r="G294" s="304"/>
      <c r="H294" s="300">
        <v>63</v>
      </c>
      <c r="I294" s="305">
        <v>18.874074074074073</v>
      </c>
      <c r="J294" s="429">
        <f t="shared" si="42"/>
        <v>51.1</v>
      </c>
    </row>
    <row r="295" spans="1:10" ht="17.100000000000001" customHeight="1" thickBot="1">
      <c r="A295" s="353" t="s">
        <v>135</v>
      </c>
      <c r="B295" s="321"/>
      <c r="C295" s="340" t="s">
        <v>130</v>
      </c>
      <c r="D295" s="306"/>
      <c r="E295" s="417"/>
      <c r="F295" s="407" t="s">
        <v>437</v>
      </c>
      <c r="G295" s="304"/>
      <c r="H295" s="300">
        <v>100</v>
      </c>
      <c r="I295" s="305">
        <v>31.922000000000001</v>
      </c>
      <c r="J295" s="429">
        <f t="shared" si="42"/>
        <v>68.099999999999994</v>
      </c>
    </row>
    <row r="296" spans="1:10" ht="17.100000000000001" customHeight="1" thickBot="1">
      <c r="A296" s="353"/>
      <c r="B296" s="321"/>
      <c r="C296" s="340"/>
      <c r="D296" s="306"/>
      <c r="E296" s="417"/>
      <c r="F296" s="411" t="s">
        <v>438</v>
      </c>
      <c r="G296" s="403" t="s">
        <v>143</v>
      </c>
      <c r="H296" s="300"/>
      <c r="I296" s="305"/>
      <c r="J296" s="430"/>
    </row>
    <row r="297" spans="1:10" ht="17.100000000000001" customHeight="1" thickBot="1">
      <c r="A297" s="353" t="s">
        <v>135</v>
      </c>
      <c r="B297" s="321"/>
      <c r="C297" s="340" t="s">
        <v>130</v>
      </c>
      <c r="D297" s="323"/>
      <c r="E297" s="413"/>
      <c r="F297" s="407" t="s">
        <v>359</v>
      </c>
      <c r="G297" s="304"/>
      <c r="H297" s="300">
        <v>100</v>
      </c>
      <c r="I297" s="305">
        <v>20.066666666666666</v>
      </c>
      <c r="J297" s="429">
        <f t="shared" ref="J297" si="43">ROUND((100-I297)/100*H297,1)</f>
        <v>79.900000000000006</v>
      </c>
    </row>
    <row r="298" spans="1:10" ht="17.100000000000001" customHeight="1" thickBot="1">
      <c r="A298" s="353"/>
      <c r="B298" s="321"/>
      <c r="C298" s="340"/>
      <c r="D298" s="323"/>
      <c r="E298" s="423" t="s">
        <v>316</v>
      </c>
      <c r="F298" s="403" t="s">
        <v>439</v>
      </c>
      <c r="G298" s="403" t="s">
        <v>147</v>
      </c>
      <c r="H298" s="300"/>
      <c r="I298" s="305"/>
      <c r="J298" s="430"/>
    </row>
    <row r="299" spans="1:10" ht="17.100000000000001" customHeight="1" thickBot="1">
      <c r="A299" s="353" t="s">
        <v>135</v>
      </c>
      <c r="B299" s="321"/>
      <c r="C299" s="340" t="s">
        <v>130</v>
      </c>
      <c r="D299" s="339" t="s">
        <v>147</v>
      </c>
      <c r="E299" s="424"/>
      <c r="F299" s="407" t="s">
        <v>366</v>
      </c>
      <c r="G299" s="304"/>
      <c r="H299" s="300">
        <v>160</v>
      </c>
      <c r="I299" s="305">
        <v>48.352291666666666</v>
      </c>
      <c r="J299" s="429">
        <f t="shared" ref="J299:J303" si="44">ROUND((100-I299)/100*H299,1)</f>
        <v>82.6</v>
      </c>
    </row>
    <row r="300" spans="1:10" ht="17.100000000000001" customHeight="1" thickBot="1">
      <c r="A300" s="353" t="s">
        <v>135</v>
      </c>
      <c r="B300" s="321"/>
      <c r="C300" s="340" t="s">
        <v>130</v>
      </c>
      <c r="D300" s="339"/>
      <c r="E300" s="425"/>
      <c r="F300" s="407" t="s">
        <v>359</v>
      </c>
      <c r="G300" s="304"/>
      <c r="H300" s="300">
        <v>250</v>
      </c>
      <c r="I300" s="305">
        <v>8.414933333333332</v>
      </c>
      <c r="J300" s="429">
        <f t="shared" si="44"/>
        <v>229</v>
      </c>
    </row>
    <row r="301" spans="1:10" ht="17.100000000000001" customHeight="1" thickBot="1">
      <c r="A301" s="353" t="s">
        <v>135</v>
      </c>
      <c r="B301" s="321"/>
      <c r="C301" s="340" t="s">
        <v>130</v>
      </c>
      <c r="D301" s="339"/>
      <c r="E301" s="425"/>
      <c r="F301" s="407" t="s">
        <v>360</v>
      </c>
      <c r="G301" s="304"/>
      <c r="H301" s="300">
        <v>250</v>
      </c>
      <c r="I301" s="305">
        <v>0.94306666666666672</v>
      </c>
      <c r="J301" s="429">
        <f t="shared" si="44"/>
        <v>247.6</v>
      </c>
    </row>
    <row r="302" spans="1:10" ht="17.100000000000001" customHeight="1" thickBot="1">
      <c r="A302" s="353" t="s">
        <v>135</v>
      </c>
      <c r="B302" s="321"/>
      <c r="C302" s="340" t="s">
        <v>130</v>
      </c>
      <c r="D302" s="339"/>
      <c r="E302" s="425"/>
      <c r="F302" s="407" t="s">
        <v>362</v>
      </c>
      <c r="G302" s="304"/>
      <c r="H302" s="300">
        <v>160</v>
      </c>
      <c r="I302" s="305">
        <v>27.195</v>
      </c>
      <c r="J302" s="429">
        <f t="shared" si="44"/>
        <v>116.5</v>
      </c>
    </row>
    <row r="303" spans="1:10" ht="17.100000000000001" customHeight="1" thickBot="1">
      <c r="A303" s="353" t="s">
        <v>135</v>
      </c>
      <c r="B303" s="321"/>
      <c r="C303" s="340" t="s">
        <v>130</v>
      </c>
      <c r="D303" s="356"/>
      <c r="E303" s="422"/>
      <c r="F303" s="407" t="s">
        <v>361</v>
      </c>
      <c r="G303" s="304"/>
      <c r="H303" s="300">
        <v>160</v>
      </c>
      <c r="I303" s="305">
        <v>19.900833333333331</v>
      </c>
      <c r="J303" s="429">
        <f t="shared" si="44"/>
        <v>128.19999999999999</v>
      </c>
    </row>
    <row r="304" spans="1:10" ht="17.100000000000001" customHeight="1" thickBot="1">
      <c r="A304" s="355"/>
      <c r="B304" s="321"/>
      <c r="C304" s="342"/>
      <c r="D304" s="339"/>
      <c r="E304" s="421" t="s">
        <v>317</v>
      </c>
      <c r="F304" s="403" t="s">
        <v>440</v>
      </c>
      <c r="G304" s="403" t="s">
        <v>150</v>
      </c>
      <c r="H304" s="300"/>
      <c r="I304" s="305"/>
      <c r="J304" s="430"/>
    </row>
    <row r="305" spans="1:10" ht="17.100000000000001" customHeight="1">
      <c r="A305" s="306"/>
      <c r="B305" s="321"/>
      <c r="C305" s="321" t="s">
        <v>149</v>
      </c>
      <c r="D305" s="338" t="s">
        <v>150</v>
      </c>
      <c r="E305" s="412"/>
      <c r="F305" s="407" t="s">
        <v>441</v>
      </c>
      <c r="G305" s="304"/>
      <c r="H305" s="300">
        <v>400</v>
      </c>
      <c r="I305" s="305">
        <v>14.003083333333333</v>
      </c>
      <c r="J305" s="429">
        <f t="shared" ref="J305:J322" si="45">ROUND((100-I305)/100*H305,1)</f>
        <v>344</v>
      </c>
    </row>
    <row r="306" spans="1:10" ht="17.100000000000001" customHeight="1">
      <c r="A306" s="306"/>
      <c r="B306" s="321"/>
      <c r="C306" s="321"/>
      <c r="D306" s="339"/>
      <c r="E306" s="417"/>
      <c r="F306" s="407" t="s">
        <v>442</v>
      </c>
      <c r="G306" s="304"/>
      <c r="H306" s="300">
        <v>250</v>
      </c>
      <c r="I306" s="305">
        <v>2.7909333333333337</v>
      </c>
      <c r="J306" s="429">
        <f t="shared" si="45"/>
        <v>243</v>
      </c>
    </row>
    <row r="307" spans="1:10" ht="17.100000000000001" customHeight="1">
      <c r="A307" s="306"/>
      <c r="B307" s="321"/>
      <c r="C307" s="321"/>
      <c r="D307" s="339"/>
      <c r="E307" s="417"/>
      <c r="F307" s="407" t="s">
        <v>443</v>
      </c>
      <c r="G307" s="304"/>
      <c r="H307" s="300">
        <v>250</v>
      </c>
      <c r="I307" s="305">
        <v>22.489466666666669</v>
      </c>
      <c r="J307" s="429">
        <f t="shared" si="45"/>
        <v>193.8</v>
      </c>
    </row>
    <row r="308" spans="1:10" ht="17.100000000000001" customHeight="1">
      <c r="A308" s="306"/>
      <c r="B308" s="321"/>
      <c r="C308" s="321"/>
      <c r="D308" s="339"/>
      <c r="E308" s="417"/>
      <c r="F308" s="407" t="s">
        <v>376</v>
      </c>
      <c r="G308" s="304"/>
      <c r="H308" s="300">
        <v>160</v>
      </c>
      <c r="I308" s="305">
        <v>18.850000000000001</v>
      </c>
      <c r="J308" s="429">
        <f t="shared" si="45"/>
        <v>129.80000000000001</v>
      </c>
    </row>
    <row r="309" spans="1:10" ht="17.100000000000001" customHeight="1">
      <c r="A309" s="306"/>
      <c r="B309" s="321"/>
      <c r="C309" s="321"/>
      <c r="D309" s="339"/>
      <c r="E309" s="417"/>
      <c r="F309" s="407" t="s">
        <v>411</v>
      </c>
      <c r="G309" s="304"/>
      <c r="H309" s="300">
        <v>63</v>
      </c>
      <c r="I309" s="305">
        <v>4.068253968253968</v>
      </c>
      <c r="J309" s="429">
        <f t="shared" si="45"/>
        <v>60.4</v>
      </c>
    </row>
    <row r="310" spans="1:10" ht="17.100000000000001" customHeight="1">
      <c r="A310" s="306"/>
      <c r="B310" s="321"/>
      <c r="C310" s="321"/>
      <c r="D310" s="339"/>
      <c r="E310" s="417"/>
      <c r="F310" s="407" t="s">
        <v>444</v>
      </c>
      <c r="G310" s="304"/>
      <c r="H310" s="300">
        <v>250</v>
      </c>
      <c r="I310" s="305">
        <v>15.3504</v>
      </c>
      <c r="J310" s="429">
        <f t="shared" si="45"/>
        <v>211.6</v>
      </c>
    </row>
    <row r="311" spans="1:10" ht="17.100000000000001" customHeight="1">
      <c r="A311" s="306"/>
      <c r="B311" s="321"/>
      <c r="C311" s="321"/>
      <c r="D311" s="339"/>
      <c r="E311" s="417"/>
      <c r="F311" s="407" t="s">
        <v>445</v>
      </c>
      <c r="G311" s="304"/>
      <c r="H311" s="300">
        <v>250</v>
      </c>
      <c r="I311" s="305">
        <v>35.777066666666663</v>
      </c>
      <c r="J311" s="429">
        <f t="shared" si="45"/>
        <v>160.6</v>
      </c>
    </row>
    <row r="312" spans="1:10" ht="17.100000000000001" customHeight="1">
      <c r="A312" s="306"/>
      <c r="B312" s="321"/>
      <c r="C312" s="321"/>
      <c r="D312" s="339"/>
      <c r="E312" s="417"/>
      <c r="F312" s="407" t="s">
        <v>446</v>
      </c>
      <c r="G312" s="304"/>
      <c r="H312" s="300">
        <v>400</v>
      </c>
      <c r="I312" s="305">
        <v>0.70199999999999996</v>
      </c>
      <c r="J312" s="429">
        <f t="shared" si="45"/>
        <v>397.2</v>
      </c>
    </row>
    <row r="313" spans="1:10" ht="17.100000000000001" customHeight="1">
      <c r="A313" s="306"/>
      <c r="B313" s="321"/>
      <c r="C313" s="321"/>
      <c r="D313" s="339"/>
      <c r="E313" s="417"/>
      <c r="F313" s="407" t="s">
        <v>447</v>
      </c>
      <c r="G313" s="304"/>
      <c r="H313" s="300">
        <v>400</v>
      </c>
      <c r="I313" s="305">
        <v>16.132999999999999</v>
      </c>
      <c r="J313" s="429">
        <f t="shared" si="45"/>
        <v>335.5</v>
      </c>
    </row>
    <row r="314" spans="1:10" ht="17.100000000000001" customHeight="1">
      <c r="A314" s="306"/>
      <c r="B314" s="321"/>
      <c r="C314" s="321"/>
      <c r="D314" s="339"/>
      <c r="E314" s="417"/>
      <c r="F314" s="407" t="s">
        <v>437</v>
      </c>
      <c r="G314" s="304"/>
      <c r="H314" s="300">
        <v>250</v>
      </c>
      <c r="I314" s="305">
        <v>27.508266666666668</v>
      </c>
      <c r="J314" s="429">
        <f t="shared" si="45"/>
        <v>181.2</v>
      </c>
    </row>
    <row r="315" spans="1:10" ht="17.100000000000001" customHeight="1">
      <c r="A315" s="306"/>
      <c r="B315" s="321"/>
      <c r="C315" s="321"/>
      <c r="D315" s="339"/>
      <c r="E315" s="417"/>
      <c r="F315" s="407" t="s">
        <v>359</v>
      </c>
      <c r="G315" s="304"/>
      <c r="H315" s="300">
        <v>160</v>
      </c>
      <c r="I315" s="305">
        <v>27.827083333333338</v>
      </c>
      <c r="J315" s="429">
        <f t="shared" si="45"/>
        <v>115.5</v>
      </c>
    </row>
    <row r="316" spans="1:10" ht="17.100000000000001" customHeight="1">
      <c r="A316" s="306"/>
      <c r="B316" s="321"/>
      <c r="C316" s="321"/>
      <c r="D316" s="339"/>
      <c r="E316" s="417"/>
      <c r="F316" s="407" t="s">
        <v>360</v>
      </c>
      <c r="G316" s="304"/>
      <c r="H316" s="300">
        <v>100</v>
      </c>
      <c r="I316" s="305">
        <v>53.736666666666657</v>
      </c>
      <c r="J316" s="429">
        <f t="shared" si="45"/>
        <v>46.3</v>
      </c>
    </row>
    <row r="317" spans="1:10" ht="17.100000000000001" customHeight="1">
      <c r="A317" s="306"/>
      <c r="B317" s="321"/>
      <c r="C317" s="321"/>
      <c r="D317" s="339"/>
      <c r="E317" s="417"/>
      <c r="F317" s="407" t="s">
        <v>361</v>
      </c>
      <c r="G317" s="304"/>
      <c r="H317" s="300">
        <v>160</v>
      </c>
      <c r="I317" s="305">
        <v>47.149583333333339</v>
      </c>
      <c r="J317" s="429">
        <f t="shared" si="45"/>
        <v>84.6</v>
      </c>
    </row>
    <row r="318" spans="1:10" ht="17.100000000000001" customHeight="1">
      <c r="A318" s="306"/>
      <c r="B318" s="321"/>
      <c r="C318" s="321"/>
      <c r="D318" s="339"/>
      <c r="E318" s="417"/>
      <c r="F318" s="407" t="s">
        <v>362</v>
      </c>
      <c r="G318" s="304"/>
      <c r="H318" s="300">
        <v>100</v>
      </c>
      <c r="I318" s="305">
        <v>72.614999999999995</v>
      </c>
      <c r="J318" s="429">
        <f t="shared" si="45"/>
        <v>27.4</v>
      </c>
    </row>
    <row r="319" spans="1:10" ht="17.100000000000001" customHeight="1">
      <c r="A319" s="306"/>
      <c r="B319" s="321"/>
      <c r="C319" s="321"/>
      <c r="D319" s="339"/>
      <c r="E319" s="417"/>
      <c r="F319" s="407" t="s">
        <v>366</v>
      </c>
      <c r="G319" s="304"/>
      <c r="H319" s="357">
        <v>400</v>
      </c>
      <c r="I319" s="305">
        <v>29.3155</v>
      </c>
      <c r="J319" s="429">
        <f t="shared" si="45"/>
        <v>282.7</v>
      </c>
    </row>
    <row r="320" spans="1:10" ht="17.100000000000001" customHeight="1">
      <c r="A320" s="306"/>
      <c r="B320" s="321"/>
      <c r="C320" s="321"/>
      <c r="D320" s="339"/>
      <c r="E320" s="417"/>
      <c r="F320" s="407" t="s">
        <v>369</v>
      </c>
      <c r="G320" s="304"/>
      <c r="H320" s="357">
        <v>100</v>
      </c>
      <c r="I320" s="305">
        <v>66.057000000000002</v>
      </c>
      <c r="J320" s="429">
        <f t="shared" si="45"/>
        <v>33.9</v>
      </c>
    </row>
    <row r="321" spans="1:10" ht="17.100000000000001" customHeight="1">
      <c r="A321" s="306"/>
      <c r="B321" s="321"/>
      <c r="C321" s="321"/>
      <c r="D321" s="339"/>
      <c r="E321" s="417"/>
      <c r="F321" s="407" t="s">
        <v>448</v>
      </c>
      <c r="G321" s="304"/>
      <c r="H321" s="300">
        <v>400</v>
      </c>
      <c r="I321" s="305">
        <v>38.820583333333332</v>
      </c>
      <c r="J321" s="429">
        <f t="shared" si="45"/>
        <v>244.7</v>
      </c>
    </row>
    <row r="322" spans="1:10" ht="17.100000000000001" customHeight="1">
      <c r="A322" s="323"/>
      <c r="B322" s="321"/>
      <c r="C322" s="342"/>
      <c r="D322" s="339"/>
      <c r="E322" s="417"/>
      <c r="F322" s="407" t="s">
        <v>376</v>
      </c>
      <c r="G322" s="304"/>
      <c r="H322" s="300">
        <v>160</v>
      </c>
      <c r="I322" s="305">
        <v>24.12166666666667</v>
      </c>
      <c r="J322" s="429">
        <f t="shared" si="45"/>
        <v>121.4</v>
      </c>
    </row>
    <row r="323" spans="1:10" ht="17.100000000000001" customHeight="1">
      <c r="A323" s="323"/>
      <c r="B323" s="321"/>
      <c r="C323" s="342"/>
      <c r="D323" s="339"/>
      <c r="E323" s="417"/>
      <c r="F323" s="411" t="s">
        <v>449</v>
      </c>
      <c r="G323" s="403" t="s">
        <v>150</v>
      </c>
      <c r="H323" s="300"/>
      <c r="I323" s="305"/>
      <c r="J323" s="430"/>
    </row>
    <row r="324" spans="1:10" ht="17.100000000000001" customHeight="1">
      <c r="A324" s="306"/>
      <c r="B324" s="321"/>
      <c r="C324" s="321"/>
      <c r="D324" s="339"/>
      <c r="E324" s="417"/>
      <c r="F324" s="407" t="s">
        <v>450</v>
      </c>
      <c r="G324" s="304"/>
      <c r="H324" s="300">
        <v>250</v>
      </c>
      <c r="I324" s="305">
        <v>28.196000000000002</v>
      </c>
      <c r="J324" s="429">
        <f t="shared" ref="J324:J346" si="46">ROUND((100-I324)/100*H324,1)</f>
        <v>179.5</v>
      </c>
    </row>
    <row r="325" spans="1:10" ht="17.100000000000001" customHeight="1">
      <c r="A325" s="306"/>
      <c r="B325" s="321"/>
      <c r="C325" s="321"/>
      <c r="D325" s="339"/>
      <c r="E325" s="417"/>
      <c r="F325" s="407" t="s">
        <v>451</v>
      </c>
      <c r="G325" s="304"/>
      <c r="H325" s="300">
        <v>160</v>
      </c>
      <c r="I325" s="305">
        <v>31.35</v>
      </c>
      <c r="J325" s="429">
        <f t="shared" si="46"/>
        <v>109.8</v>
      </c>
    </row>
    <row r="326" spans="1:10" ht="17.100000000000001" customHeight="1">
      <c r="A326" s="306"/>
      <c r="B326" s="321"/>
      <c r="C326" s="321"/>
      <c r="D326" s="339"/>
      <c r="E326" s="417"/>
      <c r="F326" s="407" t="s">
        <v>452</v>
      </c>
      <c r="G326" s="304"/>
      <c r="H326" s="300">
        <v>250</v>
      </c>
      <c r="I326" s="305">
        <v>29.304533333333332</v>
      </c>
      <c r="J326" s="429">
        <f t="shared" si="46"/>
        <v>176.7</v>
      </c>
    </row>
    <row r="327" spans="1:10" ht="17.100000000000001" customHeight="1">
      <c r="A327" s="306"/>
      <c r="B327" s="321"/>
      <c r="C327" s="321"/>
      <c r="D327" s="339"/>
      <c r="E327" s="417"/>
      <c r="F327" s="407" t="s">
        <v>362</v>
      </c>
      <c r="G327" s="304"/>
      <c r="H327" s="300">
        <v>250</v>
      </c>
      <c r="I327" s="305">
        <v>29.007733333333334</v>
      </c>
      <c r="J327" s="429">
        <f t="shared" si="46"/>
        <v>177.5</v>
      </c>
    </row>
    <row r="328" spans="1:10" ht="17.100000000000001" customHeight="1">
      <c r="A328" s="306"/>
      <c r="B328" s="321"/>
      <c r="C328" s="321"/>
      <c r="D328" s="339"/>
      <c r="E328" s="417"/>
      <c r="F328" s="407" t="s">
        <v>443</v>
      </c>
      <c r="G328" s="304"/>
      <c r="H328" s="300">
        <v>160</v>
      </c>
      <c r="I328" s="305">
        <v>29.847708333333337</v>
      </c>
      <c r="J328" s="429">
        <f t="shared" si="46"/>
        <v>112.2</v>
      </c>
    </row>
    <row r="329" spans="1:10" ht="17.100000000000001" customHeight="1">
      <c r="A329" s="306"/>
      <c r="B329" s="321"/>
      <c r="C329" s="321"/>
      <c r="D329" s="339"/>
      <c r="E329" s="417"/>
      <c r="F329" s="407" t="s">
        <v>453</v>
      </c>
      <c r="G329" s="304"/>
      <c r="H329" s="300">
        <v>100</v>
      </c>
      <c r="I329" s="305">
        <v>29.553333333333331</v>
      </c>
      <c r="J329" s="429">
        <f t="shared" si="46"/>
        <v>70.400000000000006</v>
      </c>
    </row>
    <row r="330" spans="1:10" ht="17.100000000000001" customHeight="1">
      <c r="A330" s="306"/>
      <c r="B330" s="321"/>
      <c r="C330" s="321"/>
      <c r="D330" s="339"/>
      <c r="E330" s="417"/>
      <c r="F330" s="407" t="s">
        <v>376</v>
      </c>
      <c r="G330" s="304"/>
      <c r="H330" s="300">
        <v>250</v>
      </c>
      <c r="I330" s="305">
        <v>31.997333333333337</v>
      </c>
      <c r="J330" s="429">
        <f t="shared" si="46"/>
        <v>170</v>
      </c>
    </row>
    <row r="331" spans="1:10" ht="17.100000000000001" customHeight="1">
      <c r="A331" s="306"/>
      <c r="B331" s="321"/>
      <c r="C331" s="321"/>
      <c r="D331" s="339"/>
      <c r="E331" s="417"/>
      <c r="F331" s="407" t="s">
        <v>454</v>
      </c>
      <c r="G331" s="304"/>
      <c r="H331" s="300">
        <v>400</v>
      </c>
      <c r="I331" s="305">
        <v>24.246500000000001</v>
      </c>
      <c r="J331" s="429">
        <f t="shared" si="46"/>
        <v>303</v>
      </c>
    </row>
    <row r="332" spans="1:10" ht="17.100000000000001" customHeight="1">
      <c r="A332" s="306"/>
      <c r="B332" s="321"/>
      <c r="C332" s="321"/>
      <c r="D332" s="339"/>
      <c r="E332" s="417"/>
      <c r="F332" s="407" t="s">
        <v>445</v>
      </c>
      <c r="G332" s="304"/>
      <c r="H332" s="300">
        <v>100</v>
      </c>
      <c r="I332" s="305">
        <v>3.0030000000000001</v>
      </c>
      <c r="J332" s="429">
        <f t="shared" si="46"/>
        <v>97</v>
      </c>
    </row>
    <row r="333" spans="1:10" ht="17.100000000000001" customHeight="1">
      <c r="A333" s="306"/>
      <c r="B333" s="321"/>
      <c r="C333" s="321"/>
      <c r="D333" s="339"/>
      <c r="E333" s="417"/>
      <c r="F333" s="407" t="s">
        <v>455</v>
      </c>
      <c r="G333" s="304"/>
      <c r="H333" s="300">
        <v>250</v>
      </c>
      <c r="I333" s="305">
        <v>38.046266666666661</v>
      </c>
      <c r="J333" s="429">
        <f t="shared" si="46"/>
        <v>154.9</v>
      </c>
    </row>
    <row r="334" spans="1:10" ht="17.100000000000001" customHeight="1">
      <c r="A334" s="306"/>
      <c r="B334" s="321"/>
      <c r="C334" s="321"/>
      <c r="D334" s="339"/>
      <c r="E334" s="417"/>
      <c r="F334" s="407" t="s">
        <v>437</v>
      </c>
      <c r="G334" s="304"/>
      <c r="H334" s="300">
        <v>160</v>
      </c>
      <c r="I334" s="305">
        <v>9.0824999999999996</v>
      </c>
      <c r="J334" s="429">
        <f t="shared" si="46"/>
        <v>145.5</v>
      </c>
    </row>
    <row r="335" spans="1:10" ht="17.100000000000001" customHeight="1">
      <c r="A335" s="306"/>
      <c r="B335" s="321"/>
      <c r="C335" s="321"/>
      <c r="D335" s="339"/>
      <c r="E335" s="417"/>
      <c r="F335" s="407" t="s">
        <v>456</v>
      </c>
      <c r="G335" s="304"/>
      <c r="H335" s="300">
        <v>250</v>
      </c>
      <c r="I335" s="305">
        <v>36.070250000000001</v>
      </c>
      <c r="J335" s="429">
        <f t="shared" si="46"/>
        <v>159.80000000000001</v>
      </c>
    </row>
    <row r="336" spans="1:10" ht="17.100000000000001" customHeight="1">
      <c r="A336" s="306"/>
      <c r="B336" s="321"/>
      <c r="C336" s="321"/>
      <c r="D336" s="339"/>
      <c r="E336" s="417"/>
      <c r="F336" s="407" t="s">
        <v>457</v>
      </c>
      <c r="G336" s="304"/>
      <c r="H336" s="300">
        <v>160</v>
      </c>
      <c r="I336" s="305">
        <v>18.677708333333332</v>
      </c>
      <c r="J336" s="429">
        <f t="shared" si="46"/>
        <v>130.1</v>
      </c>
    </row>
    <row r="337" spans="1:10" ht="17.100000000000001" customHeight="1">
      <c r="A337" s="306"/>
      <c r="B337" s="321"/>
      <c r="C337" s="321"/>
      <c r="D337" s="339"/>
      <c r="E337" s="417"/>
      <c r="F337" s="407" t="s">
        <v>458</v>
      </c>
      <c r="G337" s="304"/>
      <c r="H337" s="300">
        <v>400</v>
      </c>
      <c r="I337" s="305">
        <v>36.070250000000001</v>
      </c>
      <c r="J337" s="429">
        <f t="shared" si="46"/>
        <v>255.7</v>
      </c>
    </row>
    <row r="338" spans="1:10" ht="17.100000000000001" customHeight="1">
      <c r="A338" s="306"/>
      <c r="B338" s="321"/>
      <c r="C338" s="321"/>
      <c r="D338" s="339"/>
      <c r="E338" s="417"/>
      <c r="F338" s="407" t="s">
        <v>360</v>
      </c>
      <c r="G338" s="304"/>
      <c r="H338" s="300">
        <v>160</v>
      </c>
      <c r="I338" s="305">
        <v>12.768750000000001</v>
      </c>
      <c r="J338" s="429">
        <f t="shared" si="46"/>
        <v>139.6</v>
      </c>
    </row>
    <row r="339" spans="1:10" ht="17.100000000000001" customHeight="1">
      <c r="A339" s="306"/>
      <c r="B339" s="321"/>
      <c r="C339" s="321"/>
      <c r="D339" s="339"/>
      <c r="E339" s="417"/>
      <c r="F339" s="407" t="s">
        <v>359</v>
      </c>
      <c r="G339" s="304"/>
      <c r="H339" s="300">
        <v>160</v>
      </c>
      <c r="I339" s="305">
        <v>6.7149999999999999</v>
      </c>
      <c r="J339" s="429">
        <f t="shared" si="46"/>
        <v>149.30000000000001</v>
      </c>
    </row>
    <row r="340" spans="1:10" ht="17.100000000000001" customHeight="1">
      <c r="A340" s="306"/>
      <c r="B340" s="321"/>
      <c r="C340" s="321"/>
      <c r="D340" s="339"/>
      <c r="E340" s="417"/>
      <c r="F340" s="407" t="s">
        <v>361</v>
      </c>
      <c r="G340" s="304"/>
      <c r="H340" s="300">
        <v>100</v>
      </c>
      <c r="I340" s="305">
        <v>11.861666666666665</v>
      </c>
      <c r="J340" s="429">
        <f t="shared" si="46"/>
        <v>88.1</v>
      </c>
    </row>
    <row r="341" spans="1:10" ht="17.100000000000001" customHeight="1">
      <c r="A341" s="306"/>
      <c r="B341" s="321"/>
      <c r="C341" s="306"/>
      <c r="D341" s="339"/>
      <c r="E341" s="417"/>
      <c r="F341" s="407" t="s">
        <v>446</v>
      </c>
      <c r="G341" s="304"/>
      <c r="H341" s="300">
        <v>400</v>
      </c>
      <c r="I341" s="305">
        <v>7.0418333333333329</v>
      </c>
      <c r="J341" s="429">
        <f t="shared" si="46"/>
        <v>371.8</v>
      </c>
    </row>
    <row r="342" spans="1:10" ht="17.100000000000001" customHeight="1">
      <c r="A342" s="306"/>
      <c r="B342" s="321"/>
      <c r="C342" s="321"/>
      <c r="D342" s="339"/>
      <c r="E342" s="417"/>
      <c r="F342" s="407" t="s">
        <v>369</v>
      </c>
      <c r="G342" s="304"/>
      <c r="H342" s="300">
        <v>160</v>
      </c>
      <c r="I342" s="305">
        <v>55.473125000000003</v>
      </c>
      <c r="J342" s="429">
        <f t="shared" si="46"/>
        <v>71.2</v>
      </c>
    </row>
    <row r="343" spans="1:10" ht="17.100000000000001" customHeight="1">
      <c r="A343" s="306"/>
      <c r="B343" s="321"/>
      <c r="C343" s="321"/>
      <c r="D343" s="339"/>
      <c r="E343" s="417"/>
      <c r="F343" s="407" t="s">
        <v>444</v>
      </c>
      <c r="G343" s="304"/>
      <c r="H343" s="300">
        <v>250</v>
      </c>
      <c r="I343" s="305">
        <v>32.88386666666667</v>
      </c>
      <c r="J343" s="429">
        <f t="shared" si="46"/>
        <v>167.8</v>
      </c>
    </row>
    <row r="344" spans="1:10" ht="17.100000000000001" customHeight="1">
      <c r="A344" s="306"/>
      <c r="B344" s="321"/>
      <c r="C344" s="321"/>
      <c r="D344" s="339"/>
      <c r="E344" s="417"/>
      <c r="F344" s="407" t="s">
        <v>359</v>
      </c>
      <c r="G344" s="304"/>
      <c r="H344" s="300">
        <v>100</v>
      </c>
      <c r="I344" s="305">
        <v>20.030666666666669</v>
      </c>
      <c r="J344" s="429">
        <f t="shared" si="46"/>
        <v>80</v>
      </c>
    </row>
    <row r="345" spans="1:10" ht="17.100000000000001" customHeight="1">
      <c r="A345" s="306"/>
      <c r="B345" s="321"/>
      <c r="C345" s="321"/>
      <c r="D345" s="339"/>
      <c r="E345" s="417"/>
      <c r="F345" s="407" t="s">
        <v>360</v>
      </c>
      <c r="G345" s="304"/>
      <c r="H345" s="300">
        <v>250</v>
      </c>
      <c r="I345" s="305">
        <v>6.9504000000000001</v>
      </c>
      <c r="J345" s="429">
        <f t="shared" si="46"/>
        <v>232.6</v>
      </c>
    </row>
    <row r="346" spans="1:10" ht="17.100000000000001" customHeight="1">
      <c r="A346" s="306"/>
      <c r="B346" s="321"/>
      <c r="C346" s="321"/>
      <c r="D346" s="339"/>
      <c r="E346" s="417"/>
      <c r="F346" s="407" t="s">
        <v>361</v>
      </c>
      <c r="G346" s="304"/>
      <c r="H346" s="300">
        <v>160</v>
      </c>
      <c r="I346" s="305">
        <v>10.081041666666666</v>
      </c>
      <c r="J346" s="429">
        <f t="shared" si="46"/>
        <v>143.9</v>
      </c>
    </row>
    <row r="347" spans="1:10" ht="17.100000000000001" customHeight="1">
      <c r="A347" s="306"/>
      <c r="B347" s="321"/>
      <c r="C347" s="321"/>
      <c r="D347" s="339"/>
      <c r="E347" s="417"/>
      <c r="F347" s="411" t="s">
        <v>459</v>
      </c>
      <c r="G347" s="403" t="s">
        <v>150</v>
      </c>
      <c r="H347" s="300"/>
      <c r="I347" s="305"/>
      <c r="J347" s="430"/>
    </row>
    <row r="348" spans="1:10" ht="17.100000000000001" customHeight="1">
      <c r="A348" s="306"/>
      <c r="B348" s="321"/>
      <c r="C348" s="321"/>
      <c r="D348" s="339"/>
      <c r="E348" s="417"/>
      <c r="F348" s="407" t="s">
        <v>359</v>
      </c>
      <c r="G348" s="304"/>
      <c r="H348" s="300">
        <v>250</v>
      </c>
      <c r="I348" s="305">
        <v>33.772533333333328</v>
      </c>
      <c r="J348" s="429">
        <f t="shared" ref="J348:J358" si="47">ROUND((100-I348)/100*H348,1)</f>
        <v>165.6</v>
      </c>
    </row>
    <row r="349" spans="1:10" ht="17.100000000000001" customHeight="1">
      <c r="A349" s="306"/>
      <c r="B349" s="321"/>
      <c r="C349" s="321"/>
      <c r="D349" s="339"/>
      <c r="E349" s="417"/>
      <c r="F349" s="407" t="s">
        <v>360</v>
      </c>
      <c r="G349" s="304"/>
      <c r="H349" s="300">
        <v>160</v>
      </c>
      <c r="I349" s="305">
        <v>17.951875000000001</v>
      </c>
      <c r="J349" s="429">
        <f t="shared" si="47"/>
        <v>131.30000000000001</v>
      </c>
    </row>
    <row r="350" spans="1:10" ht="17.100000000000001" customHeight="1">
      <c r="A350" s="306"/>
      <c r="B350" s="321"/>
      <c r="C350" s="321"/>
      <c r="D350" s="339"/>
      <c r="E350" s="417"/>
      <c r="F350" s="407" t="s">
        <v>362</v>
      </c>
      <c r="G350" s="304"/>
      <c r="H350" s="300">
        <v>400</v>
      </c>
      <c r="I350" s="305">
        <v>14.840833333333332</v>
      </c>
      <c r="J350" s="429">
        <f t="shared" si="47"/>
        <v>340.6</v>
      </c>
    </row>
    <row r="351" spans="1:10" ht="17.100000000000001" customHeight="1">
      <c r="A351" s="306"/>
      <c r="B351" s="321"/>
      <c r="C351" s="321"/>
      <c r="D351" s="339"/>
      <c r="E351" s="417"/>
      <c r="F351" s="407" t="s">
        <v>366</v>
      </c>
      <c r="G351" s="304"/>
      <c r="H351" s="300">
        <v>160</v>
      </c>
      <c r="I351" s="305">
        <v>21.88270833333333</v>
      </c>
      <c r="J351" s="429">
        <f t="shared" si="47"/>
        <v>125</v>
      </c>
    </row>
    <row r="352" spans="1:10" ht="17.100000000000001" customHeight="1">
      <c r="A352" s="306"/>
      <c r="B352" s="321"/>
      <c r="C352" s="321"/>
      <c r="D352" s="339"/>
      <c r="E352" s="417"/>
      <c r="F352" s="407" t="s">
        <v>369</v>
      </c>
      <c r="G352" s="304"/>
      <c r="H352" s="300">
        <v>100</v>
      </c>
      <c r="I352" s="305">
        <v>43.87533333333333</v>
      </c>
      <c r="J352" s="429">
        <f t="shared" si="47"/>
        <v>56.1</v>
      </c>
    </row>
    <row r="353" spans="1:10" ht="17.100000000000001" customHeight="1">
      <c r="A353" s="306"/>
      <c r="B353" s="321"/>
      <c r="C353" s="321"/>
      <c r="D353" s="339"/>
      <c r="E353" s="417"/>
      <c r="F353" s="407" t="s">
        <v>357</v>
      </c>
      <c r="G353" s="304"/>
      <c r="H353" s="300">
        <v>250</v>
      </c>
      <c r="I353" s="305">
        <v>25.176266666666663</v>
      </c>
      <c r="J353" s="429">
        <f t="shared" si="47"/>
        <v>187.1</v>
      </c>
    </row>
    <row r="354" spans="1:10" ht="17.100000000000001" customHeight="1">
      <c r="A354" s="306"/>
      <c r="B354" s="321"/>
      <c r="C354" s="321"/>
      <c r="D354" s="339"/>
      <c r="E354" s="417"/>
      <c r="F354" s="407" t="s">
        <v>375</v>
      </c>
      <c r="G354" s="304"/>
      <c r="H354" s="300">
        <v>160</v>
      </c>
      <c r="I354" s="305">
        <v>54.121666666666663</v>
      </c>
      <c r="J354" s="429">
        <f t="shared" si="47"/>
        <v>73.400000000000006</v>
      </c>
    </row>
    <row r="355" spans="1:10" ht="17.100000000000001" customHeight="1">
      <c r="A355" s="306"/>
      <c r="B355" s="321"/>
      <c r="C355" s="321"/>
      <c r="D355" s="339"/>
      <c r="E355" s="417"/>
      <c r="F355" s="407" t="s">
        <v>376</v>
      </c>
      <c r="G355" s="304"/>
      <c r="H355" s="300">
        <v>315</v>
      </c>
      <c r="I355" s="305">
        <v>35.125291005291011</v>
      </c>
      <c r="J355" s="429">
        <f t="shared" si="47"/>
        <v>204.4</v>
      </c>
    </row>
    <row r="356" spans="1:10" ht="17.100000000000001" customHeight="1">
      <c r="A356" s="306"/>
      <c r="B356" s="321"/>
      <c r="C356" s="321"/>
      <c r="D356" s="339"/>
      <c r="E356" s="417"/>
      <c r="F356" s="407" t="s">
        <v>446</v>
      </c>
      <c r="G356" s="304"/>
      <c r="H356" s="300">
        <v>100</v>
      </c>
      <c r="I356" s="305">
        <v>48.948333333333338</v>
      </c>
      <c r="J356" s="429">
        <f t="shared" si="47"/>
        <v>51.1</v>
      </c>
    </row>
    <row r="357" spans="1:10" ht="17.100000000000001" customHeight="1">
      <c r="A357" s="306"/>
      <c r="B357" s="321"/>
      <c r="C357" s="321"/>
      <c r="D357" s="339"/>
      <c r="E357" s="417"/>
      <c r="F357" s="407" t="s">
        <v>460</v>
      </c>
      <c r="G357" s="304"/>
      <c r="H357" s="300">
        <v>250</v>
      </c>
      <c r="I357" s="305">
        <v>11.309466666666665</v>
      </c>
      <c r="J357" s="429">
        <f t="shared" si="47"/>
        <v>221.7</v>
      </c>
    </row>
    <row r="358" spans="1:10" ht="17.100000000000001" customHeight="1">
      <c r="A358" s="306"/>
      <c r="B358" s="321"/>
      <c r="C358" s="321"/>
      <c r="D358" s="339"/>
      <c r="E358" s="413"/>
      <c r="F358" s="407" t="s">
        <v>457</v>
      </c>
      <c r="G358" s="304"/>
      <c r="H358" s="300">
        <v>250</v>
      </c>
      <c r="I358" s="305">
        <v>33.610799999999998</v>
      </c>
      <c r="J358" s="429">
        <f t="shared" si="47"/>
        <v>166</v>
      </c>
    </row>
    <row r="359" spans="1:10" ht="17.100000000000001" customHeight="1">
      <c r="A359" s="306"/>
      <c r="B359" s="321"/>
      <c r="C359" s="306"/>
      <c r="D359" s="339"/>
      <c r="E359" s="421" t="s">
        <v>302</v>
      </c>
      <c r="F359" s="403" t="s">
        <v>461</v>
      </c>
      <c r="G359" s="403" t="s">
        <v>150</v>
      </c>
      <c r="H359" s="300"/>
      <c r="I359" s="305"/>
      <c r="J359" s="430"/>
    </row>
    <row r="360" spans="1:10" ht="17.100000000000001" customHeight="1">
      <c r="A360" s="306"/>
      <c r="B360" s="321"/>
      <c r="C360" s="306"/>
      <c r="D360" s="339"/>
      <c r="E360" s="412"/>
      <c r="F360" s="407" t="s">
        <v>462</v>
      </c>
      <c r="G360" s="304"/>
      <c r="H360" s="300">
        <v>250</v>
      </c>
      <c r="I360" s="305">
        <v>18.344666666666665</v>
      </c>
      <c r="J360" s="429">
        <f t="shared" ref="J360:J369" si="48">ROUND((100-I360)/100*H360,1)</f>
        <v>204.1</v>
      </c>
    </row>
    <row r="361" spans="1:10" ht="17.100000000000001" customHeight="1">
      <c r="A361" s="306"/>
      <c r="B361" s="321"/>
      <c r="C361" s="306"/>
      <c r="D361" s="339"/>
      <c r="E361" s="417"/>
      <c r="F361" s="407" t="s">
        <v>369</v>
      </c>
      <c r="G361" s="304"/>
      <c r="H361" s="300">
        <v>160</v>
      </c>
      <c r="I361" s="305">
        <v>28.405000000000001</v>
      </c>
      <c r="J361" s="429">
        <f t="shared" si="48"/>
        <v>114.6</v>
      </c>
    </row>
    <row r="362" spans="1:10" ht="17.100000000000001" customHeight="1">
      <c r="A362" s="306"/>
      <c r="B362" s="321"/>
      <c r="C362" s="306"/>
      <c r="D362" s="339"/>
      <c r="E362" s="417"/>
      <c r="F362" s="407" t="s">
        <v>375</v>
      </c>
      <c r="G362" s="304"/>
      <c r="H362" s="300">
        <v>160</v>
      </c>
      <c r="I362" s="305">
        <v>13.774958333333331</v>
      </c>
      <c r="J362" s="429">
        <f t="shared" si="48"/>
        <v>138</v>
      </c>
    </row>
    <row r="363" spans="1:10" ht="17.100000000000001" customHeight="1">
      <c r="A363" s="306"/>
      <c r="B363" s="321"/>
      <c r="C363" s="306"/>
      <c r="D363" s="339"/>
      <c r="E363" s="417"/>
      <c r="F363" s="407" t="s">
        <v>411</v>
      </c>
      <c r="G363" s="304"/>
      <c r="H363" s="300">
        <v>100</v>
      </c>
      <c r="I363" s="305">
        <v>47.848666666666659</v>
      </c>
      <c r="J363" s="429">
        <f t="shared" si="48"/>
        <v>52.2</v>
      </c>
    </row>
    <row r="364" spans="1:10" ht="17.100000000000001" customHeight="1">
      <c r="A364" s="306"/>
      <c r="B364" s="321"/>
      <c r="C364" s="306"/>
      <c r="D364" s="339"/>
      <c r="E364" s="417"/>
      <c r="F364" s="407" t="s">
        <v>444</v>
      </c>
      <c r="G364" s="304"/>
      <c r="H364" s="300">
        <v>250</v>
      </c>
      <c r="I364" s="305">
        <v>13.264799999999999</v>
      </c>
      <c r="J364" s="429">
        <f t="shared" si="48"/>
        <v>216.8</v>
      </c>
    </row>
    <row r="365" spans="1:10" ht="17.100000000000001" customHeight="1">
      <c r="A365" s="306"/>
      <c r="B365" s="321"/>
      <c r="C365" s="306"/>
      <c r="D365" s="339"/>
      <c r="E365" s="417"/>
      <c r="F365" s="407" t="s">
        <v>453</v>
      </c>
      <c r="G365" s="304"/>
      <c r="H365" s="300">
        <v>250</v>
      </c>
      <c r="I365" s="305">
        <v>0.47733333333333333</v>
      </c>
      <c r="J365" s="429">
        <f t="shared" si="48"/>
        <v>248.8</v>
      </c>
    </row>
    <row r="366" spans="1:10" ht="17.100000000000001" customHeight="1">
      <c r="A366" s="306"/>
      <c r="B366" s="321"/>
      <c r="C366" s="306"/>
      <c r="D366" s="339"/>
      <c r="E366" s="417"/>
      <c r="F366" s="407" t="s">
        <v>456</v>
      </c>
      <c r="G366" s="304"/>
      <c r="H366" s="300">
        <v>250</v>
      </c>
      <c r="I366" s="305">
        <v>3.2496</v>
      </c>
      <c r="J366" s="429">
        <f t="shared" si="48"/>
        <v>241.9</v>
      </c>
    </row>
    <row r="367" spans="1:10" ht="17.100000000000001" customHeight="1">
      <c r="A367" s="306"/>
      <c r="B367" s="321"/>
      <c r="C367" s="306"/>
      <c r="D367" s="339"/>
      <c r="E367" s="417"/>
      <c r="F367" s="407" t="s">
        <v>463</v>
      </c>
      <c r="G367" s="304"/>
      <c r="H367" s="300">
        <v>250</v>
      </c>
      <c r="I367" s="305">
        <v>0.79866666666666664</v>
      </c>
      <c r="J367" s="429">
        <f t="shared" si="48"/>
        <v>248</v>
      </c>
    </row>
    <row r="368" spans="1:10" ht="17.100000000000001" customHeight="1">
      <c r="A368" s="306"/>
      <c r="B368" s="321"/>
      <c r="C368" s="306"/>
      <c r="D368" s="339"/>
      <c r="E368" s="417"/>
      <c r="F368" s="407" t="s">
        <v>458</v>
      </c>
      <c r="G368" s="304"/>
      <c r="H368" s="300">
        <v>160</v>
      </c>
      <c r="I368" s="305">
        <v>27.691666666666663</v>
      </c>
      <c r="J368" s="429">
        <f t="shared" si="48"/>
        <v>115.7</v>
      </c>
    </row>
    <row r="369" spans="1:10" ht="17.100000000000001" customHeight="1" thickBot="1">
      <c r="A369" s="306"/>
      <c r="B369" s="321"/>
      <c r="C369" s="306"/>
      <c r="D369" s="356"/>
      <c r="E369" s="413"/>
      <c r="F369" s="407" t="s">
        <v>451</v>
      </c>
      <c r="G369" s="304"/>
      <c r="H369" s="300">
        <v>100</v>
      </c>
      <c r="I369" s="305">
        <v>0.11466666666666668</v>
      </c>
      <c r="J369" s="429">
        <f t="shared" si="48"/>
        <v>99.9</v>
      </c>
    </row>
    <row r="370" spans="1:10" ht="17.100000000000001" customHeight="1" thickBot="1">
      <c r="A370" s="306"/>
      <c r="B370" s="321"/>
      <c r="C370" s="306"/>
      <c r="D370" s="339"/>
      <c r="E370" s="421" t="s">
        <v>316</v>
      </c>
      <c r="F370" s="403" t="s">
        <v>464</v>
      </c>
      <c r="G370" s="403" t="s">
        <v>150</v>
      </c>
      <c r="H370" s="300"/>
      <c r="I370" s="305"/>
      <c r="J370" s="430"/>
    </row>
    <row r="371" spans="1:10" ht="17.100000000000001" customHeight="1">
      <c r="A371" s="306"/>
      <c r="B371" s="321"/>
      <c r="C371" s="321" t="s">
        <v>193</v>
      </c>
      <c r="D371" s="344" t="s">
        <v>150</v>
      </c>
      <c r="E371" s="412"/>
      <c r="F371" s="407" t="s">
        <v>359</v>
      </c>
      <c r="G371" s="304"/>
      <c r="H371" s="300">
        <v>250</v>
      </c>
      <c r="I371" s="305">
        <v>27.434799999999999</v>
      </c>
      <c r="J371" s="429">
        <f t="shared" ref="J371:J381" si="49">ROUND((100-I371)/100*H371,1)</f>
        <v>181.4</v>
      </c>
    </row>
    <row r="372" spans="1:10" ht="17.100000000000001" customHeight="1">
      <c r="A372" s="306"/>
      <c r="B372" s="321"/>
      <c r="C372" s="321"/>
      <c r="D372" s="345"/>
      <c r="E372" s="417"/>
      <c r="F372" s="407" t="s">
        <v>360</v>
      </c>
      <c r="G372" s="304"/>
      <c r="H372" s="300">
        <v>250</v>
      </c>
      <c r="I372" s="305">
        <v>35.573999999999998</v>
      </c>
      <c r="J372" s="429">
        <f t="shared" si="49"/>
        <v>161.1</v>
      </c>
    </row>
    <row r="373" spans="1:10" ht="17.100000000000001" customHeight="1">
      <c r="A373" s="306"/>
      <c r="B373" s="321"/>
      <c r="C373" s="321"/>
      <c r="D373" s="345"/>
      <c r="E373" s="417"/>
      <c r="F373" s="407" t="s">
        <v>375</v>
      </c>
      <c r="G373" s="304"/>
      <c r="H373" s="300">
        <v>100</v>
      </c>
      <c r="I373" s="305">
        <v>11.890666666666664</v>
      </c>
      <c r="J373" s="429">
        <f t="shared" si="49"/>
        <v>88.1</v>
      </c>
    </row>
    <row r="374" spans="1:10" ht="17.100000000000001" customHeight="1">
      <c r="A374" s="306"/>
      <c r="B374" s="321"/>
      <c r="C374" s="321"/>
      <c r="D374" s="345"/>
      <c r="E374" s="417"/>
      <c r="F374" s="407" t="s">
        <v>444</v>
      </c>
      <c r="G374" s="304"/>
      <c r="H374" s="300">
        <v>250</v>
      </c>
      <c r="I374" s="305">
        <v>23.299199999999999</v>
      </c>
      <c r="J374" s="429">
        <f t="shared" si="49"/>
        <v>191.8</v>
      </c>
    </row>
    <row r="375" spans="1:10" ht="17.100000000000001" customHeight="1">
      <c r="A375" s="306"/>
      <c r="B375" s="321"/>
      <c r="C375" s="321"/>
      <c r="D375" s="345"/>
      <c r="E375" s="417"/>
      <c r="F375" s="407" t="s">
        <v>445</v>
      </c>
      <c r="G375" s="304"/>
      <c r="H375" s="300">
        <v>250</v>
      </c>
      <c r="I375" s="305">
        <v>29.285466666666668</v>
      </c>
      <c r="J375" s="429">
        <f t="shared" si="49"/>
        <v>176.8</v>
      </c>
    </row>
    <row r="376" spans="1:10" ht="17.100000000000001" customHeight="1">
      <c r="A376" s="306"/>
      <c r="B376" s="321"/>
      <c r="C376" s="321"/>
      <c r="D376" s="345"/>
      <c r="E376" s="417"/>
      <c r="F376" s="407" t="s">
        <v>457</v>
      </c>
      <c r="G376" s="304"/>
      <c r="H376" s="300">
        <v>250</v>
      </c>
      <c r="I376" s="305">
        <v>7.3124000000000002</v>
      </c>
      <c r="J376" s="429">
        <f t="shared" si="49"/>
        <v>231.7</v>
      </c>
    </row>
    <row r="377" spans="1:10" ht="17.100000000000001" customHeight="1">
      <c r="A377" s="306"/>
      <c r="B377" s="321"/>
      <c r="C377" s="321"/>
      <c r="D377" s="345"/>
      <c r="E377" s="417"/>
      <c r="F377" s="407" t="s">
        <v>366</v>
      </c>
      <c r="G377" s="304"/>
      <c r="H377" s="300">
        <v>160</v>
      </c>
      <c r="I377" s="305">
        <v>9.2431249999999991</v>
      </c>
      <c r="J377" s="429">
        <f t="shared" si="49"/>
        <v>145.19999999999999</v>
      </c>
    </row>
    <row r="378" spans="1:10" ht="17.100000000000001" customHeight="1">
      <c r="A378" s="306"/>
      <c r="B378" s="321"/>
      <c r="C378" s="321"/>
      <c r="D378" s="345"/>
      <c r="E378" s="417"/>
      <c r="F378" s="407" t="s">
        <v>463</v>
      </c>
      <c r="G378" s="304"/>
      <c r="H378" s="300">
        <v>100</v>
      </c>
      <c r="I378" s="305">
        <v>16.264666666666667</v>
      </c>
      <c r="J378" s="429">
        <f t="shared" si="49"/>
        <v>83.7</v>
      </c>
    </row>
    <row r="379" spans="1:10" ht="17.100000000000001" customHeight="1">
      <c r="A379" s="323"/>
      <c r="B379" s="566"/>
      <c r="C379" s="342"/>
      <c r="D379" s="345"/>
      <c r="E379" s="417"/>
      <c r="F379" s="407" t="s">
        <v>359</v>
      </c>
      <c r="G379" s="304"/>
      <c r="H379" s="300">
        <v>160</v>
      </c>
      <c r="I379" s="305">
        <v>18.245000000000001</v>
      </c>
      <c r="J379" s="429">
        <f t="shared" si="49"/>
        <v>130.80000000000001</v>
      </c>
    </row>
    <row r="380" spans="1:10" ht="17.100000000000001" customHeight="1">
      <c r="A380" s="323"/>
      <c r="B380" s="566"/>
      <c r="C380" s="342"/>
      <c r="D380" s="345"/>
      <c r="E380" s="417"/>
      <c r="F380" s="407" t="s">
        <v>361</v>
      </c>
      <c r="G380" s="304"/>
      <c r="H380" s="300">
        <v>250</v>
      </c>
      <c r="I380" s="305">
        <v>31.62373333333333</v>
      </c>
      <c r="J380" s="429">
        <f t="shared" si="49"/>
        <v>170.9</v>
      </c>
    </row>
    <row r="381" spans="1:10" ht="17.100000000000001" customHeight="1">
      <c r="A381" s="323"/>
      <c r="B381" s="566"/>
      <c r="C381" s="342"/>
      <c r="D381" s="345"/>
      <c r="E381" s="413"/>
      <c r="F381" s="407" t="s">
        <v>366</v>
      </c>
      <c r="G381" s="304"/>
      <c r="H381" s="300">
        <v>250</v>
      </c>
      <c r="I381" s="305">
        <v>16.024799999999999</v>
      </c>
      <c r="J381" s="429">
        <f t="shared" si="49"/>
        <v>209.9</v>
      </c>
    </row>
    <row r="382" spans="1:10" ht="17.100000000000001" customHeight="1" thickBot="1">
      <c r="A382" s="323"/>
      <c r="B382" s="321"/>
      <c r="C382" s="342"/>
      <c r="D382" s="345"/>
      <c r="E382" s="416" t="s">
        <v>302</v>
      </c>
      <c r="F382" s="403" t="s">
        <v>465</v>
      </c>
      <c r="G382" s="419" t="s">
        <v>196</v>
      </c>
      <c r="H382" s="300"/>
      <c r="I382" s="305"/>
      <c r="J382" s="430"/>
    </row>
    <row r="383" spans="1:10" ht="17.100000000000001" customHeight="1">
      <c r="A383" s="306"/>
      <c r="B383" s="321"/>
      <c r="C383" s="321"/>
      <c r="D383" s="358" t="s">
        <v>196</v>
      </c>
      <c r="E383" s="412"/>
      <c r="F383" s="407" t="s">
        <v>359</v>
      </c>
      <c r="G383" s="419"/>
      <c r="H383" s="300">
        <v>250</v>
      </c>
      <c r="I383" s="305">
        <v>7.6658666666666662</v>
      </c>
      <c r="J383" s="429">
        <f t="shared" ref="J383:J393" si="50">ROUND((100-I383)/100*H383,1)</f>
        <v>230.8</v>
      </c>
    </row>
    <row r="384" spans="1:10" ht="17.100000000000001" customHeight="1">
      <c r="A384" s="306"/>
      <c r="B384" s="321"/>
      <c r="C384" s="321"/>
      <c r="D384" s="359"/>
      <c r="E384" s="417"/>
      <c r="F384" s="407" t="s">
        <v>452</v>
      </c>
      <c r="G384" s="419" t="s">
        <v>196</v>
      </c>
      <c r="H384" s="300">
        <v>250</v>
      </c>
      <c r="I384" s="305">
        <v>25.856933333333338</v>
      </c>
      <c r="J384" s="429">
        <f t="shared" si="50"/>
        <v>185.4</v>
      </c>
    </row>
    <row r="385" spans="1:10" ht="17.100000000000001" customHeight="1">
      <c r="A385" s="306"/>
      <c r="B385" s="321"/>
      <c r="C385" s="321"/>
      <c r="D385" s="359"/>
      <c r="E385" s="417"/>
      <c r="F385" s="407" t="s">
        <v>451</v>
      </c>
      <c r="G385" s="331"/>
      <c r="H385" s="300">
        <v>250</v>
      </c>
      <c r="I385" s="305">
        <v>23.598400000000002</v>
      </c>
      <c r="J385" s="429">
        <f t="shared" si="50"/>
        <v>191</v>
      </c>
    </row>
    <row r="386" spans="1:10" ht="17.100000000000001" customHeight="1">
      <c r="A386" s="306"/>
      <c r="B386" s="321"/>
      <c r="C386" s="321"/>
      <c r="D386" s="359"/>
      <c r="E386" s="417"/>
      <c r="F386" s="407" t="s">
        <v>360</v>
      </c>
      <c r="G386" s="331"/>
      <c r="H386" s="300">
        <v>160</v>
      </c>
      <c r="I386" s="305">
        <v>0.421875</v>
      </c>
      <c r="J386" s="429">
        <f t="shared" si="50"/>
        <v>159.30000000000001</v>
      </c>
    </row>
    <row r="387" spans="1:10" ht="17.100000000000001" customHeight="1">
      <c r="A387" s="306"/>
      <c r="B387" s="321"/>
      <c r="C387" s="321"/>
      <c r="D387" s="359"/>
      <c r="E387" s="417"/>
      <c r="F387" s="407" t="s">
        <v>466</v>
      </c>
      <c r="G387" s="331"/>
      <c r="H387" s="300">
        <v>100</v>
      </c>
      <c r="I387" s="305">
        <v>55.479666666666667</v>
      </c>
      <c r="J387" s="429">
        <f t="shared" si="50"/>
        <v>44.5</v>
      </c>
    </row>
    <row r="388" spans="1:10" ht="17.100000000000001" customHeight="1">
      <c r="A388" s="306"/>
      <c r="B388" s="321"/>
      <c r="C388" s="321"/>
      <c r="D388" s="359"/>
      <c r="E388" s="417"/>
      <c r="F388" s="407" t="s">
        <v>467</v>
      </c>
      <c r="G388" s="331"/>
      <c r="H388" s="300">
        <v>250</v>
      </c>
      <c r="I388" s="305">
        <v>29.608933333333333</v>
      </c>
      <c r="J388" s="429">
        <f t="shared" si="50"/>
        <v>176</v>
      </c>
    </row>
    <row r="389" spans="1:10" ht="17.100000000000001" customHeight="1">
      <c r="A389" s="306"/>
      <c r="B389" s="321"/>
      <c r="C389" s="321"/>
      <c r="D389" s="359"/>
      <c r="E389" s="417"/>
      <c r="F389" s="407" t="s">
        <v>468</v>
      </c>
      <c r="G389" s="331"/>
      <c r="H389" s="300">
        <v>250</v>
      </c>
      <c r="I389" s="305">
        <v>4.3903999999999996</v>
      </c>
      <c r="J389" s="429">
        <f t="shared" si="50"/>
        <v>239</v>
      </c>
    </row>
    <row r="390" spans="1:10" ht="17.100000000000001" customHeight="1">
      <c r="A390" s="306"/>
      <c r="B390" s="321"/>
      <c r="C390" s="321"/>
      <c r="D390" s="359"/>
      <c r="E390" s="417"/>
      <c r="F390" s="407" t="s">
        <v>458</v>
      </c>
      <c r="G390" s="331"/>
      <c r="H390" s="300">
        <v>250</v>
      </c>
      <c r="I390" s="305">
        <v>35.341866666666668</v>
      </c>
      <c r="J390" s="429">
        <f t="shared" si="50"/>
        <v>161.6</v>
      </c>
    </row>
    <row r="391" spans="1:10" ht="17.100000000000001" customHeight="1">
      <c r="A391" s="306"/>
      <c r="B391" s="321"/>
      <c r="C391" s="321"/>
      <c r="D391" s="359"/>
      <c r="E391" s="417"/>
      <c r="F391" s="407" t="s">
        <v>469</v>
      </c>
      <c r="G391" s="331"/>
      <c r="H391" s="300">
        <v>160</v>
      </c>
      <c r="I391" s="305">
        <v>17.919541666666664</v>
      </c>
      <c r="J391" s="429">
        <f t="shared" si="50"/>
        <v>131.30000000000001</v>
      </c>
    </row>
    <row r="392" spans="1:10" ht="17.100000000000001" customHeight="1">
      <c r="A392" s="306"/>
      <c r="B392" s="321"/>
      <c r="C392" s="321"/>
      <c r="D392" s="359"/>
      <c r="E392" s="417"/>
      <c r="F392" s="407" t="s">
        <v>470</v>
      </c>
      <c r="G392" s="331"/>
      <c r="H392" s="300">
        <v>160</v>
      </c>
      <c r="I392" s="305">
        <v>25.884583333333332</v>
      </c>
      <c r="J392" s="429">
        <f t="shared" si="50"/>
        <v>118.6</v>
      </c>
    </row>
    <row r="393" spans="1:10" ht="17.100000000000001" customHeight="1">
      <c r="A393" s="306"/>
      <c r="B393" s="321"/>
      <c r="C393" s="321"/>
      <c r="D393" s="359"/>
      <c r="E393" s="417"/>
      <c r="F393" s="407" t="s">
        <v>471</v>
      </c>
      <c r="G393" s="331"/>
      <c r="H393" s="300">
        <v>100</v>
      </c>
      <c r="I393" s="305">
        <v>11.353666666666667</v>
      </c>
      <c r="J393" s="429">
        <f t="shared" si="50"/>
        <v>88.6</v>
      </c>
    </row>
    <row r="394" spans="1:10" ht="17.100000000000001" customHeight="1">
      <c r="A394" s="306"/>
      <c r="B394" s="321"/>
      <c r="C394" s="321"/>
      <c r="D394" s="359"/>
      <c r="E394" s="417"/>
      <c r="F394" s="411" t="s">
        <v>472</v>
      </c>
      <c r="G394" s="419" t="s">
        <v>196</v>
      </c>
      <c r="H394" s="300"/>
      <c r="I394" s="305"/>
      <c r="J394" s="430"/>
    </row>
    <row r="395" spans="1:10" ht="17.100000000000001" customHeight="1">
      <c r="A395" s="306"/>
      <c r="B395" s="321"/>
      <c r="C395" s="321"/>
      <c r="D395" s="359"/>
      <c r="E395" s="417"/>
      <c r="F395" s="407" t="s">
        <v>473</v>
      </c>
      <c r="G395" s="331"/>
      <c r="H395" s="300">
        <v>400</v>
      </c>
      <c r="I395" s="305">
        <v>29.238166666666665</v>
      </c>
      <c r="J395" s="429">
        <f t="shared" ref="J395:J396" si="51">ROUND((100-I395)/100*H395,1)</f>
        <v>283</v>
      </c>
    </row>
    <row r="396" spans="1:10" ht="17.100000000000001" customHeight="1">
      <c r="A396" s="306"/>
      <c r="B396" s="321"/>
      <c r="C396" s="321"/>
      <c r="D396" s="359"/>
      <c r="E396" s="417"/>
      <c r="F396" s="407" t="s">
        <v>360</v>
      </c>
      <c r="G396" s="331"/>
      <c r="H396" s="300">
        <v>160</v>
      </c>
      <c r="I396" s="305">
        <v>44.338749999999997</v>
      </c>
      <c r="J396" s="429">
        <f t="shared" si="51"/>
        <v>89.1</v>
      </c>
    </row>
    <row r="397" spans="1:10" ht="17.100000000000001" customHeight="1">
      <c r="A397" s="306"/>
      <c r="B397" s="321"/>
      <c r="C397" s="321"/>
      <c r="D397" s="359"/>
      <c r="E397" s="417"/>
      <c r="F397" s="411" t="s">
        <v>474</v>
      </c>
      <c r="G397" s="419" t="s">
        <v>196</v>
      </c>
      <c r="H397" s="300"/>
      <c r="I397" s="305"/>
      <c r="J397" s="430"/>
    </row>
    <row r="398" spans="1:10" ht="17.100000000000001" customHeight="1">
      <c r="A398" s="306"/>
      <c r="B398" s="321"/>
      <c r="C398" s="321"/>
      <c r="D398" s="359"/>
      <c r="E398" s="417"/>
      <c r="F398" s="407" t="s">
        <v>357</v>
      </c>
      <c r="G398" s="331"/>
      <c r="H398" s="300">
        <v>100</v>
      </c>
      <c r="I398" s="305">
        <v>66.597333333333324</v>
      </c>
      <c r="J398" s="429">
        <f t="shared" ref="J398:J404" si="52">ROUND((100-I398)/100*H398,1)</f>
        <v>33.4</v>
      </c>
    </row>
    <row r="399" spans="1:10" ht="17.100000000000001" customHeight="1">
      <c r="A399" s="306"/>
      <c r="B399" s="321"/>
      <c r="C399" s="321"/>
      <c r="D399" s="359"/>
      <c r="E399" s="417"/>
      <c r="F399" s="407" t="s">
        <v>366</v>
      </c>
      <c r="G399" s="331"/>
      <c r="H399" s="300">
        <v>250</v>
      </c>
      <c r="I399" s="305">
        <v>15.16</v>
      </c>
      <c r="J399" s="429">
        <f t="shared" si="52"/>
        <v>212.1</v>
      </c>
    </row>
    <row r="400" spans="1:10" ht="17.100000000000001" customHeight="1">
      <c r="A400" s="306"/>
      <c r="B400" s="321"/>
      <c r="C400" s="321"/>
      <c r="D400" s="359"/>
      <c r="E400" s="417"/>
      <c r="F400" s="407" t="s">
        <v>369</v>
      </c>
      <c r="G400" s="331"/>
      <c r="H400" s="300">
        <v>250</v>
      </c>
      <c r="I400" s="305">
        <v>33.483466666666665</v>
      </c>
      <c r="J400" s="429">
        <f t="shared" si="52"/>
        <v>166.3</v>
      </c>
    </row>
    <row r="401" spans="1:10" ht="17.100000000000001" customHeight="1">
      <c r="A401" s="306"/>
      <c r="B401" s="321"/>
      <c r="C401" s="321"/>
      <c r="D401" s="359"/>
      <c r="E401" s="417"/>
      <c r="F401" s="407" t="s">
        <v>362</v>
      </c>
      <c r="G401" s="331"/>
      <c r="H401" s="300">
        <v>100</v>
      </c>
      <c r="I401" s="305">
        <v>51.984000000000002</v>
      </c>
      <c r="J401" s="429">
        <f t="shared" si="52"/>
        <v>48</v>
      </c>
    </row>
    <row r="402" spans="1:10" ht="17.100000000000001" customHeight="1">
      <c r="A402" s="306"/>
      <c r="B402" s="321"/>
      <c r="C402" s="321"/>
      <c r="D402" s="359"/>
      <c r="E402" s="417"/>
      <c r="F402" s="407" t="s">
        <v>361</v>
      </c>
      <c r="G402" s="331"/>
      <c r="H402" s="300">
        <v>63</v>
      </c>
      <c r="I402" s="305">
        <v>3.5555555555555554</v>
      </c>
      <c r="J402" s="429">
        <f t="shared" si="52"/>
        <v>60.8</v>
      </c>
    </row>
    <row r="403" spans="1:10" ht="17.100000000000001" customHeight="1">
      <c r="A403" s="306"/>
      <c r="B403" s="321"/>
      <c r="C403" s="321"/>
      <c r="D403" s="359"/>
      <c r="E403" s="417"/>
      <c r="F403" s="407" t="s">
        <v>374</v>
      </c>
      <c r="G403" s="331"/>
      <c r="H403" s="300">
        <v>63</v>
      </c>
      <c r="I403" s="305">
        <v>44.804232804232804</v>
      </c>
      <c r="J403" s="429">
        <f t="shared" si="52"/>
        <v>34.799999999999997</v>
      </c>
    </row>
    <row r="404" spans="1:10" ht="17.100000000000001" customHeight="1">
      <c r="A404" s="306"/>
      <c r="B404" s="321"/>
      <c r="C404" s="321"/>
      <c r="D404" s="359"/>
      <c r="E404" s="413"/>
      <c r="F404" s="407" t="s">
        <v>375</v>
      </c>
      <c r="G404" s="331"/>
      <c r="H404" s="300">
        <v>100</v>
      </c>
      <c r="I404" s="305">
        <v>32.278999999999996</v>
      </c>
      <c r="J404" s="429">
        <f t="shared" si="52"/>
        <v>67.7</v>
      </c>
    </row>
    <row r="405" spans="1:10" ht="17.100000000000001" customHeight="1" thickBot="1">
      <c r="A405" s="306"/>
      <c r="B405" s="321"/>
      <c r="C405" s="321"/>
      <c r="D405" s="359"/>
      <c r="E405" s="416" t="s">
        <v>318</v>
      </c>
      <c r="F405" s="411" t="s">
        <v>475</v>
      </c>
      <c r="G405" s="403" t="s">
        <v>208</v>
      </c>
      <c r="H405" s="300"/>
      <c r="I405" s="305"/>
      <c r="J405" s="430"/>
    </row>
    <row r="406" spans="1:10" ht="17.100000000000001" customHeight="1">
      <c r="A406" s="306"/>
      <c r="B406" s="321"/>
      <c r="C406" s="564" t="s">
        <v>207</v>
      </c>
      <c r="D406" s="360" t="s">
        <v>208</v>
      </c>
      <c r="E406" s="412"/>
      <c r="F406" s="407" t="s">
        <v>374</v>
      </c>
      <c r="G406" s="304"/>
      <c r="H406" s="300">
        <v>160</v>
      </c>
      <c r="I406" s="305">
        <v>4.0916666666666668</v>
      </c>
      <c r="J406" s="429">
        <f t="shared" ref="J406:J412" si="53">ROUND((100-I406)/100*H406,1)</f>
        <v>153.5</v>
      </c>
    </row>
    <row r="407" spans="1:10" ht="17.100000000000001" customHeight="1">
      <c r="A407" s="306"/>
      <c r="B407" s="321"/>
      <c r="C407" s="564"/>
      <c r="D407" s="348"/>
      <c r="E407" s="417"/>
      <c r="F407" s="407" t="s">
        <v>375</v>
      </c>
      <c r="G407" s="304"/>
      <c r="H407" s="300">
        <v>160</v>
      </c>
      <c r="I407" s="305">
        <v>14.536666666666669</v>
      </c>
      <c r="J407" s="429">
        <f t="shared" si="53"/>
        <v>136.69999999999999</v>
      </c>
    </row>
    <row r="408" spans="1:10" ht="17.100000000000001" customHeight="1">
      <c r="A408" s="306"/>
      <c r="B408" s="321"/>
      <c r="C408" s="564"/>
      <c r="D408" s="348"/>
      <c r="E408" s="417"/>
      <c r="F408" s="407" t="s">
        <v>376</v>
      </c>
      <c r="G408" s="304"/>
      <c r="H408" s="300">
        <v>250</v>
      </c>
      <c r="I408" s="305">
        <v>20.838933333333337</v>
      </c>
      <c r="J408" s="429">
        <f t="shared" si="53"/>
        <v>197.9</v>
      </c>
    </row>
    <row r="409" spans="1:10" ht="17.100000000000001" customHeight="1">
      <c r="A409" s="306"/>
      <c r="B409" s="321"/>
      <c r="C409" s="564"/>
      <c r="D409" s="348"/>
      <c r="E409" s="417"/>
      <c r="F409" s="407" t="s">
        <v>411</v>
      </c>
      <c r="G409" s="304"/>
      <c r="H409" s="300">
        <v>160</v>
      </c>
      <c r="I409" s="305">
        <v>6.3245833333333339</v>
      </c>
      <c r="J409" s="429">
        <f t="shared" si="53"/>
        <v>149.9</v>
      </c>
    </row>
    <row r="410" spans="1:10" ht="17.100000000000001" customHeight="1" thickBot="1">
      <c r="A410" s="306"/>
      <c r="B410" s="321"/>
      <c r="C410" s="564"/>
      <c r="D410" s="348"/>
      <c r="E410" s="417"/>
      <c r="F410" s="407" t="s">
        <v>444</v>
      </c>
      <c r="G410" s="304"/>
      <c r="H410" s="300">
        <v>100</v>
      </c>
      <c r="I410" s="305">
        <v>15.496333333333334</v>
      </c>
      <c r="J410" s="429">
        <f t="shared" si="53"/>
        <v>84.5</v>
      </c>
    </row>
    <row r="411" spans="1:10" ht="17.100000000000001" customHeight="1">
      <c r="A411" s="306"/>
      <c r="B411" s="321"/>
      <c r="C411" s="321"/>
      <c r="D411" s="360" t="s">
        <v>209</v>
      </c>
      <c r="E411" s="417"/>
      <c r="F411" s="407" t="s">
        <v>359</v>
      </c>
      <c r="G411" s="403" t="s">
        <v>209</v>
      </c>
      <c r="H411" s="300">
        <v>100</v>
      </c>
      <c r="I411" s="305">
        <v>48.4191</v>
      </c>
      <c r="J411" s="429">
        <f t="shared" si="53"/>
        <v>51.6</v>
      </c>
    </row>
    <row r="412" spans="1:10" ht="17.100000000000001" customHeight="1" thickBot="1">
      <c r="A412" s="306"/>
      <c r="B412" s="321"/>
      <c r="C412" s="321"/>
      <c r="D412" s="361"/>
      <c r="E412" s="413"/>
      <c r="F412" s="407" t="s">
        <v>361</v>
      </c>
      <c r="G412" s="304"/>
      <c r="H412" s="300">
        <v>100</v>
      </c>
      <c r="I412" s="305">
        <v>0.20039999999999997</v>
      </c>
      <c r="J412" s="429">
        <f t="shared" si="53"/>
        <v>99.8</v>
      </c>
    </row>
    <row r="413" spans="1:10" ht="17.100000000000001" customHeight="1" thickBot="1">
      <c r="A413" s="306"/>
      <c r="B413" s="321"/>
      <c r="C413" s="321"/>
      <c r="D413" s="365"/>
      <c r="E413" s="421" t="s">
        <v>319</v>
      </c>
      <c r="F413" s="403" t="s">
        <v>476</v>
      </c>
      <c r="G413" s="403" t="s">
        <v>210</v>
      </c>
      <c r="H413" s="300"/>
      <c r="I413" s="305"/>
      <c r="J413" s="430"/>
    </row>
    <row r="414" spans="1:10" ht="17.100000000000001" customHeight="1" thickBot="1">
      <c r="A414" s="306"/>
      <c r="B414" s="321"/>
      <c r="C414" s="321"/>
      <c r="D414" s="362" t="s">
        <v>210</v>
      </c>
      <c r="E414" s="412"/>
      <c r="F414" s="407" t="s">
        <v>359</v>
      </c>
      <c r="G414" s="304"/>
      <c r="H414" s="300">
        <v>100</v>
      </c>
      <c r="I414" s="305">
        <v>3.7493333333333339</v>
      </c>
      <c r="J414" s="429">
        <f t="shared" ref="J414:J416" si="54">ROUND((100-I414)/100*H414,1)</f>
        <v>96.3</v>
      </c>
    </row>
    <row r="415" spans="1:10" ht="17.100000000000001" customHeight="1">
      <c r="A415" s="306"/>
      <c r="B415" s="321"/>
      <c r="C415" s="321"/>
      <c r="D415" s="360" t="s">
        <v>211</v>
      </c>
      <c r="E415" s="417"/>
      <c r="F415" s="407" t="s">
        <v>361</v>
      </c>
      <c r="G415" s="403" t="s">
        <v>211</v>
      </c>
      <c r="H415" s="300">
        <v>160</v>
      </c>
      <c r="I415" s="305">
        <v>25.397500000000001</v>
      </c>
      <c r="J415" s="429">
        <f t="shared" si="54"/>
        <v>119.4</v>
      </c>
    </row>
    <row r="416" spans="1:10" ht="17.100000000000001" customHeight="1">
      <c r="A416" s="306"/>
      <c r="B416" s="321"/>
      <c r="C416" s="321"/>
      <c r="D416" s="348"/>
      <c r="E416" s="417"/>
      <c r="F416" s="407" t="s">
        <v>362</v>
      </c>
      <c r="G416" s="304"/>
      <c r="H416" s="300">
        <v>100</v>
      </c>
      <c r="I416" s="305">
        <v>13.591333333333335</v>
      </c>
      <c r="J416" s="429">
        <f t="shared" si="54"/>
        <v>86.4</v>
      </c>
    </row>
    <row r="417" spans="1:10" ht="17.100000000000001" customHeight="1">
      <c r="A417" s="306"/>
      <c r="B417" s="321"/>
      <c r="C417" s="306"/>
      <c r="D417" s="368"/>
      <c r="E417" s="417"/>
      <c r="F417" s="411" t="s">
        <v>477</v>
      </c>
      <c r="G417" s="403" t="s">
        <v>212</v>
      </c>
      <c r="H417" s="300"/>
      <c r="I417" s="305"/>
      <c r="J417" s="430"/>
    </row>
    <row r="418" spans="1:10" ht="17.100000000000001" customHeight="1">
      <c r="A418" s="306"/>
      <c r="B418" s="321"/>
      <c r="C418" s="306"/>
      <c r="D418" s="363" t="s">
        <v>212</v>
      </c>
      <c r="E418" s="417"/>
      <c r="F418" s="407" t="s">
        <v>361</v>
      </c>
      <c r="G418" s="403"/>
      <c r="H418" s="300">
        <v>160</v>
      </c>
      <c r="I418" s="305">
        <v>8.0858333333333334</v>
      </c>
      <c r="J418" s="429">
        <f t="shared" ref="J418:J420" si="55">ROUND((100-I418)/100*H418,1)</f>
        <v>147.1</v>
      </c>
    </row>
    <row r="419" spans="1:10" ht="17.100000000000001" customHeight="1">
      <c r="A419" s="306"/>
      <c r="B419" s="321"/>
      <c r="C419" s="306"/>
      <c r="D419" s="363" t="s">
        <v>213</v>
      </c>
      <c r="E419" s="417"/>
      <c r="F419" s="407" t="s">
        <v>376</v>
      </c>
      <c r="G419" s="403" t="s">
        <v>213</v>
      </c>
      <c r="H419" s="300">
        <v>160</v>
      </c>
      <c r="I419" s="305">
        <v>4.8262499999999999</v>
      </c>
      <c r="J419" s="429">
        <f t="shared" si="55"/>
        <v>152.30000000000001</v>
      </c>
    </row>
    <row r="420" spans="1:10" ht="17.100000000000001" customHeight="1">
      <c r="A420" s="306"/>
      <c r="B420" s="321"/>
      <c r="C420" s="306"/>
      <c r="D420" s="363"/>
      <c r="E420" s="413"/>
      <c r="F420" s="407" t="s">
        <v>444</v>
      </c>
      <c r="G420" s="304"/>
      <c r="H420" s="300">
        <v>160</v>
      </c>
      <c r="I420" s="305">
        <v>2.8624999999999998</v>
      </c>
      <c r="J420" s="429">
        <f t="shared" si="55"/>
        <v>155.4</v>
      </c>
    </row>
    <row r="421" spans="1:10" ht="17.100000000000001" customHeight="1">
      <c r="A421" s="306"/>
      <c r="B421" s="321"/>
      <c r="C421" s="306"/>
      <c r="D421" s="368"/>
      <c r="E421" s="421" t="s">
        <v>320</v>
      </c>
      <c r="F421" s="403" t="s">
        <v>478</v>
      </c>
      <c r="G421" s="403" t="s">
        <v>214</v>
      </c>
      <c r="H421" s="300"/>
      <c r="I421" s="305"/>
      <c r="J421" s="430"/>
    </row>
    <row r="422" spans="1:10" ht="17.100000000000001" customHeight="1">
      <c r="A422" s="306"/>
      <c r="B422" s="321"/>
      <c r="C422" s="321"/>
      <c r="D422" s="348" t="s">
        <v>214</v>
      </c>
      <c r="E422" s="412"/>
      <c r="F422" s="407" t="s">
        <v>359</v>
      </c>
      <c r="G422" s="304"/>
      <c r="H422" s="300">
        <v>250</v>
      </c>
      <c r="I422" s="305">
        <v>13.148</v>
      </c>
      <c r="J422" s="429">
        <f t="shared" ref="J422:J425" si="56">ROUND((100-I422)/100*H422,1)</f>
        <v>217.1</v>
      </c>
    </row>
    <row r="423" spans="1:10" ht="17.100000000000001" customHeight="1">
      <c r="A423" s="306"/>
      <c r="B423" s="321"/>
      <c r="C423" s="321"/>
      <c r="D423" s="348"/>
      <c r="E423" s="417"/>
      <c r="F423" s="304" t="s">
        <v>360</v>
      </c>
      <c r="G423" s="304"/>
      <c r="H423" s="300">
        <v>400</v>
      </c>
      <c r="I423" s="305">
        <v>7.2298333333333327</v>
      </c>
      <c r="J423" s="429">
        <f t="shared" si="56"/>
        <v>371.1</v>
      </c>
    </row>
    <row r="424" spans="1:10" ht="17.100000000000001" customHeight="1">
      <c r="A424" s="306"/>
      <c r="B424" s="321"/>
      <c r="C424" s="321"/>
      <c r="D424" s="348"/>
      <c r="E424" s="417"/>
      <c r="F424" s="407" t="s">
        <v>361</v>
      </c>
      <c r="G424" s="304"/>
      <c r="H424" s="300">
        <v>400</v>
      </c>
      <c r="I424" s="305">
        <v>10.749499999999999</v>
      </c>
      <c r="J424" s="429">
        <f t="shared" si="56"/>
        <v>357</v>
      </c>
    </row>
    <row r="425" spans="1:10" ht="17.100000000000001" customHeight="1" thickBot="1">
      <c r="A425" s="306"/>
      <c r="B425" s="321"/>
      <c r="C425" s="321"/>
      <c r="D425" s="361"/>
      <c r="E425" s="413"/>
      <c r="F425" s="407" t="s">
        <v>362</v>
      </c>
      <c r="G425" s="304"/>
      <c r="H425" s="300">
        <v>160</v>
      </c>
      <c r="I425" s="305">
        <v>18.328749999999999</v>
      </c>
      <c r="J425" s="429">
        <f t="shared" si="56"/>
        <v>130.69999999999999</v>
      </c>
    </row>
    <row r="426" spans="1:10" ht="17.100000000000001" customHeight="1" thickBot="1">
      <c r="A426" s="306"/>
      <c r="B426" s="321"/>
      <c r="C426" s="321"/>
      <c r="D426" s="348"/>
      <c r="E426" s="421" t="s">
        <v>308</v>
      </c>
      <c r="F426" s="403" t="s">
        <v>479</v>
      </c>
      <c r="G426" s="403" t="s">
        <v>215</v>
      </c>
      <c r="H426" s="300"/>
      <c r="I426" s="305"/>
      <c r="J426" s="430"/>
    </row>
    <row r="427" spans="1:10" ht="17.100000000000001" customHeight="1" thickBot="1">
      <c r="A427" s="306"/>
      <c r="B427" s="321"/>
      <c r="C427" s="302"/>
      <c r="D427" s="339"/>
      <c r="E427" s="412"/>
      <c r="F427" s="407" t="s">
        <v>359</v>
      </c>
      <c r="G427" s="304"/>
      <c r="H427" s="300">
        <v>100</v>
      </c>
      <c r="I427" s="305">
        <v>11.22</v>
      </c>
      <c r="J427" s="429">
        <f t="shared" ref="J427:J430" si="57">ROUND((100-I427)/100*H427,1)</f>
        <v>88.8</v>
      </c>
    </row>
    <row r="428" spans="1:10" ht="17.100000000000001" customHeight="1" thickBot="1">
      <c r="A428" s="306"/>
      <c r="B428" s="321"/>
      <c r="C428" s="302"/>
      <c r="D428" s="339"/>
      <c r="E428" s="417"/>
      <c r="F428" s="407" t="s">
        <v>361</v>
      </c>
      <c r="G428" s="304"/>
      <c r="H428" s="300">
        <v>100</v>
      </c>
      <c r="I428" s="305">
        <v>33.01166666666667</v>
      </c>
      <c r="J428" s="429">
        <f t="shared" si="57"/>
        <v>67</v>
      </c>
    </row>
    <row r="429" spans="1:10" ht="17.100000000000001" customHeight="1" thickBot="1">
      <c r="A429" s="306"/>
      <c r="B429" s="321"/>
      <c r="C429" s="302"/>
      <c r="D429" s="339"/>
      <c r="E429" s="417"/>
      <c r="F429" s="407" t="s">
        <v>360</v>
      </c>
      <c r="G429" s="304"/>
      <c r="H429" s="300">
        <v>250</v>
      </c>
      <c r="I429" s="305">
        <v>15.218666666666666</v>
      </c>
      <c r="J429" s="429">
        <f t="shared" si="57"/>
        <v>212</v>
      </c>
    </row>
    <row r="430" spans="1:10" ht="17.100000000000001" customHeight="1">
      <c r="A430" s="306"/>
      <c r="B430" s="321"/>
      <c r="C430" s="302"/>
      <c r="D430" s="339"/>
      <c r="E430" s="413"/>
      <c r="F430" s="407" t="s">
        <v>362</v>
      </c>
      <c r="G430" s="304"/>
      <c r="H430" s="300">
        <v>250</v>
      </c>
      <c r="I430" s="305">
        <v>2.9056000000000002</v>
      </c>
      <c r="J430" s="429">
        <f t="shared" si="57"/>
        <v>242.7</v>
      </c>
    </row>
    <row r="431" spans="1:10" ht="17.100000000000001" customHeight="1" thickBot="1">
      <c r="A431" s="306"/>
      <c r="B431" s="321"/>
      <c r="C431" s="336"/>
      <c r="D431" s="382"/>
      <c r="E431" s="421" t="s">
        <v>321</v>
      </c>
      <c r="F431" s="403" t="s">
        <v>480</v>
      </c>
      <c r="G431" s="403" t="s">
        <v>215</v>
      </c>
      <c r="H431" s="300"/>
      <c r="I431" s="305"/>
      <c r="J431" s="430"/>
    </row>
    <row r="432" spans="1:10" ht="17.100000000000001" customHeight="1">
      <c r="A432" s="306"/>
      <c r="B432" s="566"/>
      <c r="C432" s="306"/>
      <c r="D432" s="364"/>
      <c r="E432" s="412"/>
      <c r="F432" s="407" t="s">
        <v>357</v>
      </c>
      <c r="G432" s="304"/>
      <c r="H432" s="300">
        <v>160</v>
      </c>
      <c r="I432" s="305">
        <v>24.844791666666666</v>
      </c>
      <c r="J432" s="429">
        <f t="shared" ref="J432:J434" si="58">ROUND((100-I432)/100*H432,1)</f>
        <v>120.2</v>
      </c>
    </row>
    <row r="433" spans="1:10" ht="17.100000000000001" customHeight="1" thickBot="1">
      <c r="A433" s="306"/>
      <c r="B433" s="566"/>
      <c r="C433" s="306"/>
      <c r="D433" s="365"/>
      <c r="E433" s="417"/>
      <c r="F433" s="407" t="s">
        <v>374</v>
      </c>
      <c r="G433" s="304"/>
      <c r="H433" s="300">
        <v>100</v>
      </c>
      <c r="I433" s="305">
        <v>2.6473333333333331</v>
      </c>
      <c r="J433" s="429">
        <f t="shared" si="58"/>
        <v>97.4</v>
      </c>
    </row>
    <row r="434" spans="1:10" ht="17.100000000000001" customHeight="1">
      <c r="A434" s="306"/>
      <c r="B434" s="321"/>
      <c r="C434" s="306"/>
      <c r="D434" s="366"/>
      <c r="E434" s="413"/>
      <c r="F434" s="407" t="s">
        <v>359</v>
      </c>
      <c r="G434" s="426" t="s">
        <v>216</v>
      </c>
      <c r="H434" s="300">
        <v>160</v>
      </c>
      <c r="I434" s="305">
        <v>11.334791666666668</v>
      </c>
      <c r="J434" s="429">
        <f t="shared" si="58"/>
        <v>141.9</v>
      </c>
    </row>
    <row r="435" spans="1:10" ht="17.100000000000001" customHeight="1">
      <c r="A435" s="306"/>
      <c r="B435" s="321"/>
      <c r="C435" s="306"/>
      <c r="D435" s="366"/>
      <c r="E435" s="421" t="s">
        <v>322</v>
      </c>
      <c r="F435" s="403" t="s">
        <v>481</v>
      </c>
      <c r="G435" s="403" t="s">
        <v>218</v>
      </c>
      <c r="H435" s="300"/>
      <c r="I435" s="305"/>
      <c r="J435" s="430"/>
    </row>
    <row r="436" spans="1:10" ht="17.100000000000001" customHeight="1" thickBot="1">
      <c r="A436" s="345"/>
      <c r="B436" s="367"/>
      <c r="C436" s="367"/>
      <c r="D436" s="365"/>
      <c r="E436" s="412"/>
      <c r="F436" s="407" t="s">
        <v>473</v>
      </c>
      <c r="G436" s="304"/>
      <c r="H436" s="300">
        <v>100</v>
      </c>
      <c r="I436" s="305">
        <v>9.4670666666666676</v>
      </c>
      <c r="J436" s="429">
        <f t="shared" ref="J436:J438" si="59">ROUND((100-I436)/100*H436,1)</f>
        <v>90.5</v>
      </c>
    </row>
    <row r="437" spans="1:10" ht="17.100000000000001" customHeight="1">
      <c r="A437" s="345"/>
      <c r="B437" s="367"/>
      <c r="C437" s="367"/>
      <c r="D437" s="368"/>
      <c r="E437" s="417"/>
      <c r="F437" s="407" t="s">
        <v>360</v>
      </c>
      <c r="G437" s="304"/>
      <c r="H437" s="300">
        <v>100</v>
      </c>
      <c r="I437" s="305">
        <v>2.4848666666666661</v>
      </c>
      <c r="J437" s="429">
        <f t="shared" si="59"/>
        <v>97.5</v>
      </c>
    </row>
    <row r="438" spans="1:10" ht="17.100000000000001" customHeight="1" thickBot="1">
      <c r="A438" s="345"/>
      <c r="B438" s="367"/>
      <c r="C438" s="367"/>
      <c r="D438" s="369"/>
      <c r="E438" s="413"/>
      <c r="F438" s="407" t="s">
        <v>361</v>
      </c>
      <c r="G438" s="304"/>
      <c r="H438" s="300">
        <v>250</v>
      </c>
      <c r="I438" s="305">
        <v>29.327999999999999</v>
      </c>
      <c r="J438" s="429">
        <f t="shared" si="59"/>
        <v>176.7</v>
      </c>
    </row>
    <row r="439" spans="1:10" ht="17.100000000000001" customHeight="1" thickBot="1">
      <c r="A439" s="345"/>
      <c r="B439" s="367"/>
      <c r="C439" s="367"/>
      <c r="D439" s="368"/>
      <c r="E439" s="421" t="s">
        <v>323</v>
      </c>
      <c r="F439" s="403" t="s">
        <v>482</v>
      </c>
      <c r="G439" s="403" t="s">
        <v>222</v>
      </c>
      <c r="H439" s="300"/>
      <c r="I439" s="305"/>
      <c r="J439" s="430"/>
    </row>
    <row r="440" spans="1:10" ht="17.100000000000001" customHeight="1">
      <c r="A440" s="320"/>
      <c r="B440" s="342"/>
      <c r="C440" s="370" t="s">
        <v>221</v>
      </c>
      <c r="D440" s="371" t="s">
        <v>222</v>
      </c>
      <c r="E440" s="412"/>
      <c r="F440" s="407" t="s">
        <v>359</v>
      </c>
      <c r="G440" s="304"/>
      <c r="H440" s="300">
        <v>100</v>
      </c>
      <c r="I440" s="305">
        <v>8.3234666666666648</v>
      </c>
      <c r="J440" s="429">
        <f t="shared" ref="J440:J441" si="60">ROUND((100-I440)/100*H440,1)</f>
        <v>91.7</v>
      </c>
    </row>
    <row r="441" spans="1:10" ht="17.100000000000001" customHeight="1" thickBot="1">
      <c r="A441" s="323"/>
      <c r="B441" s="342"/>
      <c r="C441" s="372"/>
      <c r="D441" s="373" t="s">
        <v>223</v>
      </c>
      <c r="E441" s="413"/>
      <c r="F441" s="407" t="s">
        <v>360</v>
      </c>
      <c r="G441" s="403" t="s">
        <v>223</v>
      </c>
      <c r="H441" s="300">
        <v>100</v>
      </c>
      <c r="I441" s="305">
        <v>2.0692000000000004</v>
      </c>
      <c r="J441" s="429">
        <f t="shared" si="60"/>
        <v>97.9</v>
      </c>
    </row>
    <row r="442" spans="1:10" ht="17.100000000000001" customHeight="1" thickBot="1">
      <c r="A442" s="323"/>
      <c r="B442" s="342"/>
      <c r="C442" s="372"/>
      <c r="D442" s="347"/>
      <c r="E442" s="421" t="s">
        <v>324</v>
      </c>
      <c r="F442" s="403" t="s">
        <v>483</v>
      </c>
      <c r="G442" s="403"/>
      <c r="H442" s="300"/>
      <c r="I442" s="305"/>
      <c r="J442" s="430"/>
    </row>
    <row r="443" spans="1:10" ht="17.100000000000001" customHeight="1" thickBot="1">
      <c r="A443" s="323"/>
      <c r="B443" s="342"/>
      <c r="C443" s="372"/>
      <c r="D443" s="365"/>
      <c r="E443" s="412"/>
      <c r="F443" s="407" t="s">
        <v>361</v>
      </c>
      <c r="G443" s="304"/>
      <c r="H443" s="300">
        <v>160</v>
      </c>
      <c r="I443" s="305">
        <v>0.28749999999999998</v>
      </c>
      <c r="J443" s="429">
        <f t="shared" ref="J443" si="61">ROUND((100-I443)/100*H443,1)</f>
        <v>159.5</v>
      </c>
    </row>
    <row r="444" spans="1:10" ht="17.100000000000001" customHeight="1" thickBot="1">
      <c r="A444" s="323"/>
      <c r="B444" s="342"/>
      <c r="C444" s="372"/>
      <c r="D444" s="368"/>
      <c r="E444" s="417"/>
      <c r="F444" s="411" t="s">
        <v>484</v>
      </c>
      <c r="G444" s="403" t="s">
        <v>224</v>
      </c>
      <c r="H444" s="300"/>
      <c r="I444" s="305"/>
      <c r="J444" s="430"/>
    </row>
    <row r="445" spans="1:10" ht="17.100000000000001" customHeight="1" thickBot="1">
      <c r="A445" s="323"/>
      <c r="B445" s="342"/>
      <c r="C445" s="372"/>
      <c r="D445" s="364" t="s">
        <v>224</v>
      </c>
      <c r="E445" s="417"/>
      <c r="F445" s="407" t="s">
        <v>361</v>
      </c>
      <c r="G445" s="304"/>
      <c r="H445" s="300">
        <v>180</v>
      </c>
      <c r="I445" s="305">
        <v>0.15244444444444447</v>
      </c>
      <c r="J445" s="429">
        <f t="shared" ref="J445:J447" si="62">ROUND((100-I445)/100*H445,1)</f>
        <v>179.7</v>
      </c>
    </row>
    <row r="446" spans="1:10" ht="17.100000000000001" customHeight="1" thickBot="1">
      <c r="A446" s="323"/>
      <c r="B446" s="342"/>
      <c r="C446" s="372"/>
      <c r="D446" s="364" t="s">
        <v>224</v>
      </c>
      <c r="E446" s="417"/>
      <c r="F446" s="407" t="s">
        <v>362</v>
      </c>
      <c r="G446" s="304"/>
      <c r="H446" s="300">
        <v>160</v>
      </c>
      <c r="I446" s="305">
        <v>1.201875</v>
      </c>
      <c r="J446" s="429">
        <f t="shared" si="62"/>
        <v>158.1</v>
      </c>
    </row>
    <row r="447" spans="1:10" ht="17.100000000000001" customHeight="1" thickBot="1">
      <c r="A447" s="323"/>
      <c r="B447" s="342"/>
      <c r="C447" s="372"/>
      <c r="D447" s="364" t="s">
        <v>224</v>
      </c>
      <c r="E447" s="413"/>
      <c r="F447" s="407" t="s">
        <v>369</v>
      </c>
      <c r="G447" s="304"/>
      <c r="H447" s="300">
        <v>50</v>
      </c>
      <c r="I447" s="305">
        <v>0.13539999999999999</v>
      </c>
      <c r="J447" s="429">
        <f t="shared" si="62"/>
        <v>49.9</v>
      </c>
    </row>
    <row r="448" spans="1:10" ht="17.100000000000001" customHeight="1" thickBot="1">
      <c r="A448" s="323"/>
      <c r="B448" s="342"/>
      <c r="C448" s="372"/>
      <c r="D448" s="371"/>
      <c r="E448" s="421" t="s">
        <v>301</v>
      </c>
      <c r="F448" s="403" t="s">
        <v>485</v>
      </c>
      <c r="G448" s="403" t="s">
        <v>227</v>
      </c>
      <c r="H448" s="300"/>
      <c r="I448" s="305"/>
      <c r="J448" s="430"/>
    </row>
    <row r="449" spans="1:10" ht="17.100000000000001" customHeight="1">
      <c r="A449" s="323"/>
      <c r="B449" s="342"/>
      <c r="C449" s="372"/>
      <c r="D449" s="374" t="s">
        <v>227</v>
      </c>
      <c r="E449" s="412"/>
      <c r="F449" s="407" t="s">
        <v>359</v>
      </c>
      <c r="G449" s="304"/>
      <c r="H449" s="300">
        <v>100</v>
      </c>
      <c r="I449" s="305">
        <v>10.022533333333332</v>
      </c>
      <c r="J449" s="429">
        <f t="shared" ref="J449:J450" si="63">ROUND((100-I449)/100*H449,1)</f>
        <v>90</v>
      </c>
    </row>
    <row r="450" spans="1:10" ht="17.100000000000001" customHeight="1">
      <c r="A450" s="323"/>
      <c r="B450" s="342"/>
      <c r="C450" s="372"/>
      <c r="D450" s="346"/>
      <c r="E450" s="413"/>
      <c r="F450" s="407" t="s">
        <v>360</v>
      </c>
      <c r="G450" s="304"/>
      <c r="H450" s="300">
        <v>100</v>
      </c>
      <c r="I450" s="305">
        <v>2.7892800000000002</v>
      </c>
      <c r="J450" s="429">
        <f t="shared" si="63"/>
        <v>97.2</v>
      </c>
    </row>
    <row r="451" spans="1:10" ht="17.100000000000001" customHeight="1" thickBot="1">
      <c r="A451" s="323"/>
      <c r="B451" s="342"/>
      <c r="C451" s="372"/>
      <c r="D451" s="346"/>
      <c r="E451" s="421" t="s">
        <v>325</v>
      </c>
      <c r="F451" s="403" t="s">
        <v>486</v>
      </c>
      <c r="G451" s="403" t="s">
        <v>218</v>
      </c>
      <c r="H451" s="300"/>
      <c r="I451" s="305"/>
      <c r="J451" s="430"/>
    </row>
    <row r="452" spans="1:10" ht="17.100000000000001" customHeight="1">
      <c r="A452" s="323"/>
      <c r="B452" s="342"/>
      <c r="C452" s="372"/>
      <c r="D452" s="320" t="s">
        <v>218</v>
      </c>
      <c r="E452" s="412"/>
      <c r="F452" s="407" t="s">
        <v>360</v>
      </c>
      <c r="G452" s="304"/>
      <c r="H452" s="300">
        <v>100</v>
      </c>
      <c r="I452" s="305">
        <v>1.1645666666666665</v>
      </c>
      <c r="J452" s="429">
        <f t="shared" ref="J452:J453" si="64">ROUND((100-I452)/100*H452,1)</f>
        <v>98.8</v>
      </c>
    </row>
    <row r="453" spans="1:10" ht="17.100000000000001" customHeight="1">
      <c r="A453" s="323"/>
      <c r="B453" s="342"/>
      <c r="C453" s="372"/>
      <c r="D453" s="323"/>
      <c r="E453" s="417"/>
      <c r="F453" s="407" t="s">
        <v>361</v>
      </c>
      <c r="G453" s="304"/>
      <c r="H453" s="300">
        <v>100</v>
      </c>
      <c r="I453" s="305">
        <v>0.54510000000000003</v>
      </c>
      <c r="J453" s="429">
        <f t="shared" si="64"/>
        <v>99.5</v>
      </c>
    </row>
    <row r="454" spans="1:10" ht="17.100000000000001" customHeight="1">
      <c r="A454" s="323"/>
      <c r="B454" s="342"/>
      <c r="C454" s="372"/>
      <c r="D454" s="323"/>
      <c r="E454" s="417"/>
      <c r="F454" s="411" t="s">
        <v>487</v>
      </c>
      <c r="G454" s="403" t="s">
        <v>218</v>
      </c>
      <c r="H454" s="300"/>
      <c r="I454" s="305"/>
      <c r="J454" s="430"/>
    </row>
    <row r="455" spans="1:10" ht="17.100000000000001" customHeight="1">
      <c r="A455" s="323"/>
      <c r="B455" s="342"/>
      <c r="C455" s="372"/>
      <c r="D455" s="323"/>
      <c r="E455" s="417"/>
      <c r="F455" s="407" t="s">
        <v>488</v>
      </c>
      <c r="G455" s="304"/>
      <c r="H455" s="300">
        <v>160</v>
      </c>
      <c r="I455" s="305">
        <v>6.5552916666666672</v>
      </c>
      <c r="J455" s="429">
        <f t="shared" ref="J455:J467" si="65">ROUND((100-I455)/100*H455,1)</f>
        <v>149.5</v>
      </c>
    </row>
    <row r="456" spans="1:10" ht="17.100000000000001" customHeight="1">
      <c r="A456" s="323"/>
      <c r="B456" s="342"/>
      <c r="C456" s="372"/>
      <c r="D456" s="323"/>
      <c r="E456" s="417"/>
      <c r="F456" s="407" t="s">
        <v>374</v>
      </c>
      <c r="G456" s="304"/>
      <c r="H456" s="300">
        <v>160</v>
      </c>
      <c r="I456" s="305">
        <v>11.540662500000002</v>
      </c>
      <c r="J456" s="429">
        <f t="shared" si="65"/>
        <v>141.5</v>
      </c>
    </row>
    <row r="457" spans="1:10" ht="17.100000000000001" customHeight="1">
      <c r="A457" s="323"/>
      <c r="B457" s="342"/>
      <c r="C457" s="372"/>
      <c r="D457" s="323"/>
      <c r="E457" s="417"/>
      <c r="F457" s="407" t="s">
        <v>375</v>
      </c>
      <c r="G457" s="304"/>
      <c r="H457" s="300">
        <v>160</v>
      </c>
      <c r="I457" s="305">
        <v>12.295291666666667</v>
      </c>
      <c r="J457" s="429">
        <f t="shared" si="65"/>
        <v>140.30000000000001</v>
      </c>
    </row>
    <row r="458" spans="1:10" ht="17.100000000000001" customHeight="1">
      <c r="A458" s="323"/>
      <c r="B458" s="342"/>
      <c r="C458" s="372"/>
      <c r="D458" s="323"/>
      <c r="E458" s="417"/>
      <c r="F458" s="407" t="s">
        <v>376</v>
      </c>
      <c r="G458" s="304"/>
      <c r="H458" s="300">
        <v>160</v>
      </c>
      <c r="I458" s="305">
        <v>6.6636875</v>
      </c>
      <c r="J458" s="429">
        <f t="shared" si="65"/>
        <v>149.30000000000001</v>
      </c>
    </row>
    <row r="459" spans="1:10" ht="17.100000000000001" customHeight="1">
      <c r="A459" s="323"/>
      <c r="B459" s="342"/>
      <c r="C459" s="372"/>
      <c r="D459" s="323"/>
      <c r="E459" s="417"/>
      <c r="F459" s="407" t="s">
        <v>411</v>
      </c>
      <c r="G459" s="304"/>
      <c r="H459" s="300">
        <v>160</v>
      </c>
      <c r="I459" s="305">
        <v>9.6915000000000013</v>
      </c>
      <c r="J459" s="429">
        <f t="shared" si="65"/>
        <v>144.5</v>
      </c>
    </row>
    <row r="460" spans="1:10" ht="17.100000000000001" customHeight="1">
      <c r="A460" s="323"/>
      <c r="B460" s="342"/>
      <c r="C460" s="372"/>
      <c r="D460" s="323"/>
      <c r="E460" s="417"/>
      <c r="F460" s="407" t="s">
        <v>366</v>
      </c>
      <c r="G460" s="304"/>
      <c r="H460" s="300">
        <v>160</v>
      </c>
      <c r="I460" s="305">
        <v>8.2959999999999994</v>
      </c>
      <c r="J460" s="429">
        <f t="shared" si="65"/>
        <v>146.69999999999999</v>
      </c>
    </row>
    <row r="461" spans="1:10" ht="17.100000000000001" customHeight="1">
      <c r="A461" s="323"/>
      <c r="B461" s="342"/>
      <c r="C461" s="372"/>
      <c r="D461" s="323"/>
      <c r="E461" s="417"/>
      <c r="F461" s="407" t="s">
        <v>361</v>
      </c>
      <c r="G461" s="304"/>
      <c r="H461" s="300">
        <v>160</v>
      </c>
      <c r="I461" s="305">
        <v>5.6809374999999998</v>
      </c>
      <c r="J461" s="429">
        <f t="shared" si="65"/>
        <v>150.9</v>
      </c>
    </row>
    <row r="462" spans="1:10" ht="17.100000000000001" customHeight="1">
      <c r="A462" s="323"/>
      <c r="B462" s="342"/>
      <c r="C462" s="372"/>
      <c r="D462" s="323"/>
      <c r="E462" s="417"/>
      <c r="F462" s="407" t="s">
        <v>348</v>
      </c>
      <c r="G462" s="304"/>
      <c r="H462" s="300">
        <v>100</v>
      </c>
      <c r="I462" s="305">
        <v>8.964266666666667</v>
      </c>
      <c r="J462" s="429">
        <f t="shared" si="65"/>
        <v>91</v>
      </c>
    </row>
    <row r="463" spans="1:10" ht="17.100000000000001" customHeight="1">
      <c r="A463" s="323"/>
      <c r="B463" s="342"/>
      <c r="C463" s="372"/>
      <c r="D463" s="323"/>
      <c r="E463" s="417"/>
      <c r="F463" s="407" t="s">
        <v>445</v>
      </c>
      <c r="G463" s="304"/>
      <c r="H463" s="300">
        <v>100</v>
      </c>
      <c r="I463" s="305">
        <v>9.3600000000000003E-2</v>
      </c>
      <c r="J463" s="429">
        <f t="shared" si="65"/>
        <v>99.9</v>
      </c>
    </row>
    <row r="464" spans="1:10" ht="17.100000000000001" customHeight="1">
      <c r="A464" s="323"/>
      <c r="B464" s="342"/>
      <c r="C464" s="372"/>
      <c r="D464" s="323"/>
      <c r="E464" s="417"/>
      <c r="F464" s="407" t="s">
        <v>446</v>
      </c>
      <c r="G464" s="304"/>
      <c r="H464" s="300">
        <v>100</v>
      </c>
      <c r="I464" s="305">
        <v>10.416466666666668</v>
      </c>
      <c r="J464" s="429">
        <f t="shared" si="65"/>
        <v>89.6</v>
      </c>
    </row>
    <row r="465" spans="1:10" ht="17.100000000000001" customHeight="1">
      <c r="A465" s="323"/>
      <c r="B465" s="342"/>
      <c r="C465" s="372"/>
      <c r="D465" s="323"/>
      <c r="E465" s="417"/>
      <c r="F465" s="407" t="s">
        <v>369</v>
      </c>
      <c r="G465" s="304"/>
      <c r="H465" s="300">
        <v>40</v>
      </c>
      <c r="I465" s="305">
        <v>2.9920000000000004</v>
      </c>
      <c r="J465" s="429">
        <f t="shared" si="65"/>
        <v>38.799999999999997</v>
      </c>
    </row>
    <row r="466" spans="1:10" ht="17.100000000000001" customHeight="1">
      <c r="A466" s="323"/>
      <c r="B466" s="342"/>
      <c r="C466" s="372"/>
      <c r="D466" s="323"/>
      <c r="E466" s="417"/>
      <c r="F466" s="407" t="s">
        <v>369</v>
      </c>
      <c r="G466" s="304"/>
      <c r="H466" s="300">
        <v>250</v>
      </c>
      <c r="I466" s="305">
        <v>2.84544</v>
      </c>
      <c r="J466" s="429">
        <f t="shared" si="65"/>
        <v>242.9</v>
      </c>
    </row>
    <row r="467" spans="1:10" ht="17.100000000000001" customHeight="1">
      <c r="A467" s="323"/>
      <c r="B467" s="342"/>
      <c r="C467" s="372"/>
      <c r="D467" s="323"/>
      <c r="E467" s="417"/>
      <c r="F467" s="407" t="s">
        <v>362</v>
      </c>
      <c r="G467" s="304"/>
      <c r="H467" s="300">
        <v>160</v>
      </c>
      <c r="I467" s="305">
        <v>7.1663750000000004</v>
      </c>
      <c r="J467" s="429">
        <f t="shared" si="65"/>
        <v>148.5</v>
      </c>
    </row>
    <row r="468" spans="1:10" ht="17.100000000000001" customHeight="1" thickBot="1">
      <c r="A468" s="323"/>
      <c r="B468" s="342"/>
      <c r="C468" s="372"/>
      <c r="D468" s="323"/>
      <c r="E468" s="417"/>
      <c r="F468" s="411" t="s">
        <v>489</v>
      </c>
      <c r="G468" s="403" t="s">
        <v>292</v>
      </c>
      <c r="H468" s="300"/>
      <c r="I468" s="305"/>
      <c r="J468" s="430"/>
    </row>
    <row r="469" spans="1:10" ht="17.100000000000001" customHeight="1">
      <c r="A469" s="323"/>
      <c r="B469" s="342"/>
      <c r="C469" s="372"/>
      <c r="D469" s="320" t="s">
        <v>233</v>
      </c>
      <c r="E469" s="417"/>
      <c r="F469" s="407" t="s">
        <v>359</v>
      </c>
      <c r="G469" s="375"/>
      <c r="H469" s="300">
        <v>250</v>
      </c>
      <c r="I469" s="305">
        <v>0.10470666666666666</v>
      </c>
      <c r="J469" s="429">
        <f t="shared" ref="J469:J472" si="66">ROUND((100-I469)/100*H469,1)</f>
        <v>249.7</v>
      </c>
    </row>
    <row r="470" spans="1:10" ht="17.100000000000001" customHeight="1" thickBot="1">
      <c r="A470" s="323"/>
      <c r="B470" s="342"/>
      <c r="C470" s="372"/>
      <c r="D470" s="323"/>
      <c r="E470" s="417"/>
      <c r="F470" s="407" t="s">
        <v>361</v>
      </c>
      <c r="G470" s="376"/>
      <c r="H470" s="300">
        <v>250</v>
      </c>
      <c r="I470" s="305">
        <v>9.4693333333333338E-2</v>
      </c>
      <c r="J470" s="429">
        <f t="shared" si="66"/>
        <v>249.8</v>
      </c>
    </row>
    <row r="471" spans="1:10" ht="17.100000000000001" customHeight="1">
      <c r="A471" s="306"/>
      <c r="B471" s="321"/>
      <c r="C471" s="321"/>
      <c r="D471" s="371"/>
      <c r="E471" s="417"/>
      <c r="F471" s="407" t="s">
        <v>362</v>
      </c>
      <c r="G471" s="427" t="s">
        <v>143</v>
      </c>
      <c r="H471" s="300">
        <v>100</v>
      </c>
      <c r="I471" s="305">
        <v>6.9634666666666662</v>
      </c>
      <c r="J471" s="429">
        <f t="shared" si="66"/>
        <v>93</v>
      </c>
    </row>
    <row r="472" spans="1:10" ht="17.100000000000001" customHeight="1">
      <c r="A472" s="306"/>
      <c r="B472" s="321"/>
      <c r="C472" s="321"/>
      <c r="D472" s="377"/>
      <c r="E472" s="413"/>
      <c r="F472" s="407" t="s">
        <v>366</v>
      </c>
      <c r="G472" s="376"/>
      <c r="H472" s="300">
        <v>250</v>
      </c>
      <c r="I472" s="305">
        <v>5.3046800000000003</v>
      </c>
      <c r="J472" s="429">
        <f t="shared" si="66"/>
        <v>236.7</v>
      </c>
    </row>
    <row r="473" spans="1:10" ht="17.100000000000001" customHeight="1">
      <c r="A473" s="306"/>
      <c r="B473" s="321"/>
      <c r="C473" s="321"/>
      <c r="D473" s="368"/>
      <c r="E473" s="421" t="s">
        <v>322</v>
      </c>
      <c r="F473" s="403" t="s">
        <v>490</v>
      </c>
      <c r="G473" s="403" t="s">
        <v>237</v>
      </c>
      <c r="H473" s="300"/>
      <c r="I473" s="305"/>
      <c r="J473" s="430"/>
    </row>
    <row r="474" spans="1:10" ht="17.100000000000001" customHeight="1">
      <c r="A474" s="306"/>
      <c r="B474" s="321"/>
      <c r="C474" s="321"/>
      <c r="D474" s="368"/>
      <c r="E474" s="412"/>
      <c r="F474" s="407" t="s">
        <v>357</v>
      </c>
      <c r="G474" s="304"/>
      <c r="H474" s="300">
        <v>160</v>
      </c>
      <c r="I474" s="305">
        <v>7.6493541666666669</v>
      </c>
      <c r="J474" s="429">
        <f t="shared" ref="J474:J478" si="67">ROUND((100-I474)/100*H474,1)</f>
        <v>147.80000000000001</v>
      </c>
    </row>
    <row r="475" spans="1:10" ht="17.100000000000001" customHeight="1">
      <c r="A475" s="306"/>
      <c r="B475" s="321"/>
      <c r="C475" s="321"/>
      <c r="D475" s="378"/>
      <c r="E475" s="417"/>
      <c r="F475" s="407" t="s">
        <v>376</v>
      </c>
      <c r="G475" s="403" t="s">
        <v>235</v>
      </c>
      <c r="H475" s="300">
        <v>100</v>
      </c>
      <c r="I475" s="305">
        <v>17.692666666666668</v>
      </c>
      <c r="J475" s="429">
        <f t="shared" si="67"/>
        <v>82.3</v>
      </c>
    </row>
    <row r="476" spans="1:10" ht="17.100000000000001" customHeight="1">
      <c r="A476" s="306"/>
      <c r="B476" s="321"/>
      <c r="C476" s="321"/>
      <c r="D476" s="378"/>
      <c r="E476" s="417"/>
      <c r="F476" s="407" t="s">
        <v>374</v>
      </c>
      <c r="G476" s="304"/>
      <c r="H476" s="300">
        <v>250</v>
      </c>
      <c r="I476" s="305">
        <v>12.925986666666667</v>
      </c>
      <c r="J476" s="429">
        <f t="shared" si="67"/>
        <v>217.7</v>
      </c>
    </row>
    <row r="477" spans="1:10" ht="17.100000000000001" customHeight="1">
      <c r="A477" s="306"/>
      <c r="B477" s="321"/>
      <c r="C477" s="321"/>
      <c r="D477" s="379"/>
      <c r="E477" s="417"/>
      <c r="F477" s="407" t="s">
        <v>375</v>
      </c>
      <c r="G477" s="304"/>
      <c r="H477" s="300">
        <v>100</v>
      </c>
      <c r="I477" s="305">
        <v>6.883233333333334</v>
      </c>
      <c r="J477" s="429">
        <f t="shared" si="67"/>
        <v>93.1</v>
      </c>
    </row>
    <row r="478" spans="1:10" ht="17.100000000000001" customHeight="1" thickBot="1">
      <c r="A478" s="306"/>
      <c r="B478" s="321"/>
      <c r="C478" s="321"/>
      <c r="D478" s="369"/>
      <c r="E478" s="413"/>
      <c r="F478" s="407" t="s">
        <v>376</v>
      </c>
      <c r="G478" s="304"/>
      <c r="H478" s="300">
        <v>160</v>
      </c>
      <c r="I478" s="305">
        <v>2.7114999999999996</v>
      </c>
      <c r="J478" s="429">
        <f t="shared" si="67"/>
        <v>155.69999999999999</v>
      </c>
    </row>
    <row r="479" spans="1:10" ht="17.100000000000001" customHeight="1" thickBot="1">
      <c r="A479" s="306"/>
      <c r="B479" s="321"/>
      <c r="C479" s="321"/>
      <c r="D479" s="368"/>
      <c r="E479" s="421" t="s">
        <v>323</v>
      </c>
      <c r="F479" s="403" t="s">
        <v>491</v>
      </c>
      <c r="G479" s="403" t="s">
        <v>238</v>
      </c>
      <c r="H479" s="300"/>
      <c r="I479" s="305"/>
      <c r="J479" s="430"/>
    </row>
    <row r="480" spans="1:10" ht="17.100000000000001" customHeight="1">
      <c r="A480" s="301"/>
      <c r="B480" s="321"/>
      <c r="C480" s="380"/>
      <c r="D480" s="381" t="s">
        <v>238</v>
      </c>
      <c r="E480" s="412"/>
      <c r="F480" s="407" t="s">
        <v>359</v>
      </c>
      <c r="G480" s="304"/>
      <c r="H480" s="300">
        <v>100</v>
      </c>
      <c r="I480" s="305">
        <v>7.6731666666666678</v>
      </c>
      <c r="J480" s="429">
        <f t="shared" ref="J480:J484" si="68">ROUND((100-I480)/100*H480,1)</f>
        <v>92.3</v>
      </c>
    </row>
    <row r="481" spans="1:10" ht="17.100000000000001" customHeight="1">
      <c r="A481" s="306"/>
      <c r="B481" s="342"/>
      <c r="C481" s="321"/>
      <c r="D481" s="382"/>
      <c r="E481" s="417"/>
      <c r="F481" s="407" t="s">
        <v>362</v>
      </c>
      <c r="G481" s="304"/>
      <c r="H481" s="300">
        <v>160</v>
      </c>
      <c r="I481" s="305">
        <v>3.4785208333333335</v>
      </c>
      <c r="J481" s="429">
        <f t="shared" si="68"/>
        <v>154.4</v>
      </c>
    </row>
    <row r="482" spans="1:10" ht="17.100000000000001" customHeight="1">
      <c r="A482" s="306"/>
      <c r="B482" s="342"/>
      <c r="C482" s="321"/>
      <c r="D482" s="382"/>
      <c r="E482" s="417"/>
      <c r="F482" s="407" t="s">
        <v>366</v>
      </c>
      <c r="G482" s="304"/>
      <c r="H482" s="300">
        <v>160</v>
      </c>
      <c r="I482" s="305">
        <v>2.5865624999999999</v>
      </c>
      <c r="J482" s="429">
        <f t="shared" si="68"/>
        <v>155.9</v>
      </c>
    </row>
    <row r="483" spans="1:10" ht="17.100000000000001" customHeight="1">
      <c r="A483" s="306"/>
      <c r="B483" s="342"/>
      <c r="C483" s="321"/>
      <c r="D483" s="382"/>
      <c r="E483" s="417"/>
      <c r="F483" s="407" t="s">
        <v>361</v>
      </c>
      <c r="G483" s="304"/>
      <c r="H483" s="300">
        <v>160</v>
      </c>
      <c r="I483" s="305">
        <v>1.9337500000000001</v>
      </c>
      <c r="J483" s="429">
        <f t="shared" si="68"/>
        <v>156.9</v>
      </c>
    </row>
    <row r="484" spans="1:10" ht="17.100000000000001" customHeight="1" thickBot="1">
      <c r="A484" s="349"/>
      <c r="B484" s="342"/>
      <c r="C484" s="383"/>
      <c r="D484" s="384"/>
      <c r="E484" s="413"/>
      <c r="F484" s="407" t="s">
        <v>369</v>
      </c>
      <c r="G484" s="304"/>
      <c r="H484" s="300">
        <v>100</v>
      </c>
      <c r="I484" s="305">
        <v>8.4134666666666682</v>
      </c>
      <c r="J484" s="429">
        <f t="shared" si="68"/>
        <v>91.6</v>
      </c>
    </row>
    <row r="485" spans="1:10" ht="17.100000000000001" customHeight="1" thickBot="1">
      <c r="A485" s="345"/>
      <c r="B485" s="342"/>
      <c r="C485" s="367"/>
      <c r="D485" s="382"/>
      <c r="E485" s="421" t="s">
        <v>326</v>
      </c>
      <c r="F485" s="403" t="s">
        <v>492</v>
      </c>
      <c r="G485" s="403" t="s">
        <v>241</v>
      </c>
      <c r="H485" s="300"/>
      <c r="I485" s="305"/>
      <c r="J485" s="430"/>
    </row>
    <row r="486" spans="1:10" ht="17.100000000000001" customHeight="1">
      <c r="A486" s="320"/>
      <c r="B486" s="564"/>
      <c r="C486" s="565" t="s">
        <v>240</v>
      </c>
      <c r="D486" s="301" t="s">
        <v>241</v>
      </c>
      <c r="E486" s="412"/>
      <c r="F486" s="407" t="s">
        <v>359</v>
      </c>
      <c r="G486" s="403"/>
      <c r="H486" s="300">
        <v>160</v>
      </c>
      <c r="I486" s="305">
        <v>10.802541666666666</v>
      </c>
      <c r="J486" s="429">
        <f t="shared" ref="J486:J489" si="69">ROUND((100-I486)/100*H486,1)</f>
        <v>142.69999999999999</v>
      </c>
    </row>
    <row r="487" spans="1:10" ht="17.100000000000001" customHeight="1">
      <c r="A487" s="323"/>
      <c r="B487" s="564"/>
      <c r="C487" s="564"/>
      <c r="D487" s="306"/>
      <c r="E487" s="417"/>
      <c r="F487" s="407" t="s">
        <v>360</v>
      </c>
      <c r="G487" s="304"/>
      <c r="H487" s="300">
        <v>100</v>
      </c>
      <c r="I487" s="305">
        <v>13.470566666666665</v>
      </c>
      <c r="J487" s="429">
        <f t="shared" si="69"/>
        <v>86.5</v>
      </c>
    </row>
    <row r="488" spans="1:10" ht="17.100000000000001" customHeight="1">
      <c r="A488" s="323"/>
      <c r="B488" s="564"/>
      <c r="C488" s="564"/>
      <c r="D488" s="306"/>
      <c r="E488" s="417"/>
      <c r="F488" s="407" t="s">
        <v>362</v>
      </c>
      <c r="G488" s="304"/>
      <c r="H488" s="300">
        <v>160</v>
      </c>
      <c r="I488" s="305">
        <v>15.3500625</v>
      </c>
      <c r="J488" s="429">
        <f t="shared" si="69"/>
        <v>135.4</v>
      </c>
    </row>
    <row r="489" spans="1:10" ht="17.100000000000001" customHeight="1">
      <c r="A489" s="323"/>
      <c r="B489" s="564"/>
      <c r="C489" s="564"/>
      <c r="D489" s="306"/>
      <c r="E489" s="413"/>
      <c r="F489" s="407" t="s">
        <v>369</v>
      </c>
      <c r="G489" s="304"/>
      <c r="H489" s="300">
        <v>160</v>
      </c>
      <c r="I489" s="305">
        <v>3.9787083333333344</v>
      </c>
      <c r="J489" s="429">
        <f t="shared" si="69"/>
        <v>153.6</v>
      </c>
    </row>
    <row r="490" spans="1:10" ht="17.100000000000001" customHeight="1">
      <c r="A490" s="323"/>
      <c r="B490" s="564"/>
      <c r="C490" s="564"/>
      <c r="D490" s="306"/>
      <c r="E490" s="421" t="s">
        <v>327</v>
      </c>
      <c r="F490" s="403" t="s">
        <v>493</v>
      </c>
      <c r="G490" s="403" t="s">
        <v>241</v>
      </c>
      <c r="H490" s="300"/>
      <c r="I490" s="305"/>
      <c r="J490" s="430"/>
    </row>
    <row r="491" spans="1:10" ht="17.100000000000001" customHeight="1">
      <c r="A491" s="323"/>
      <c r="B491" s="564"/>
      <c r="C491" s="564"/>
      <c r="D491" s="306"/>
      <c r="E491" s="412"/>
      <c r="F491" s="407" t="s">
        <v>359</v>
      </c>
      <c r="G491" s="304"/>
      <c r="H491" s="300">
        <v>250</v>
      </c>
      <c r="I491" s="305">
        <v>14.966933333333333</v>
      </c>
      <c r="J491" s="429">
        <f t="shared" ref="J491:J495" si="70">ROUND((100-I491)/100*H491,1)</f>
        <v>212.6</v>
      </c>
    </row>
    <row r="492" spans="1:10" ht="17.100000000000001" customHeight="1">
      <c r="A492" s="323"/>
      <c r="B492" s="564"/>
      <c r="C492" s="564"/>
      <c r="D492" s="306"/>
      <c r="E492" s="417"/>
      <c r="F492" s="407" t="s">
        <v>369</v>
      </c>
      <c r="G492" s="304"/>
      <c r="H492" s="300">
        <v>250</v>
      </c>
      <c r="I492" s="305">
        <v>5.0320933333333331</v>
      </c>
      <c r="J492" s="429">
        <f t="shared" si="70"/>
        <v>237.4</v>
      </c>
    </row>
    <row r="493" spans="1:10" ht="17.100000000000001" customHeight="1">
      <c r="A493" s="323"/>
      <c r="B493" s="564"/>
      <c r="C493" s="564"/>
      <c r="D493" s="306"/>
      <c r="E493" s="417"/>
      <c r="F493" s="407" t="s">
        <v>362</v>
      </c>
      <c r="G493" s="304"/>
      <c r="H493" s="300">
        <v>160</v>
      </c>
      <c r="I493" s="305">
        <v>8.0393749999999997</v>
      </c>
      <c r="J493" s="429">
        <f t="shared" si="70"/>
        <v>147.1</v>
      </c>
    </row>
    <row r="494" spans="1:10" ht="17.100000000000001" customHeight="1">
      <c r="A494" s="323"/>
      <c r="B494" s="564"/>
      <c r="C494" s="564"/>
      <c r="D494" s="306"/>
      <c r="E494" s="417"/>
      <c r="F494" s="407" t="s">
        <v>374</v>
      </c>
      <c r="G494" s="304"/>
      <c r="H494" s="300">
        <v>250</v>
      </c>
      <c r="I494" s="305">
        <v>5.1604000000000001</v>
      </c>
      <c r="J494" s="429">
        <f t="shared" si="70"/>
        <v>237.1</v>
      </c>
    </row>
    <row r="495" spans="1:10" ht="17.100000000000001" customHeight="1" thickBot="1">
      <c r="A495" s="323"/>
      <c r="B495" s="564"/>
      <c r="C495" s="564"/>
      <c r="D495" s="317"/>
      <c r="E495" s="417"/>
      <c r="F495" s="407" t="s">
        <v>375</v>
      </c>
      <c r="G495" s="304"/>
      <c r="H495" s="300">
        <v>250</v>
      </c>
      <c r="I495" s="305">
        <v>5.2431999999999999</v>
      </c>
      <c r="J495" s="429">
        <f t="shared" si="70"/>
        <v>236.9</v>
      </c>
    </row>
    <row r="496" spans="1:10" ht="17.100000000000001" customHeight="1">
      <c r="A496" s="323"/>
      <c r="B496" s="564"/>
      <c r="C496" s="564"/>
      <c r="D496" s="343"/>
      <c r="E496" s="417"/>
      <c r="F496" s="411" t="s">
        <v>494</v>
      </c>
      <c r="G496" s="403" t="s">
        <v>243</v>
      </c>
      <c r="H496" s="300"/>
      <c r="I496" s="305"/>
      <c r="J496" s="430"/>
    </row>
    <row r="497" spans="1:10" ht="17.100000000000001" customHeight="1">
      <c r="A497" s="323"/>
      <c r="B497" s="564"/>
      <c r="C497" s="564"/>
      <c r="D497" s="293" t="s">
        <v>243</v>
      </c>
      <c r="E497" s="417"/>
      <c r="F497" s="407" t="s">
        <v>359</v>
      </c>
      <c r="G497" s="403"/>
      <c r="H497" s="300">
        <v>100</v>
      </c>
      <c r="I497" s="305">
        <v>13.985133333333335</v>
      </c>
      <c r="J497" s="429">
        <f t="shared" ref="J497:J498" si="71">ROUND((100-I497)/100*H497,1)</f>
        <v>86</v>
      </c>
    </row>
    <row r="498" spans="1:10" ht="17.100000000000001" customHeight="1" thickBot="1">
      <c r="A498" s="323"/>
      <c r="B498" s="564"/>
      <c r="C498" s="564"/>
      <c r="D498" s="295" t="s">
        <v>244</v>
      </c>
      <c r="E498" s="413"/>
      <c r="F498" s="407" t="s">
        <v>360</v>
      </c>
      <c r="G498" s="403" t="s">
        <v>244</v>
      </c>
      <c r="H498" s="300">
        <v>160</v>
      </c>
      <c r="I498" s="305">
        <v>0.42937500000000001</v>
      </c>
      <c r="J498" s="429">
        <f t="shared" si="71"/>
        <v>159.30000000000001</v>
      </c>
    </row>
    <row r="499" spans="1:10" ht="17.100000000000001" customHeight="1">
      <c r="A499" s="323"/>
      <c r="B499" s="564"/>
      <c r="C499" s="564"/>
      <c r="D499" s="293"/>
      <c r="E499" s="421" t="s">
        <v>328</v>
      </c>
      <c r="F499" s="403" t="s">
        <v>495</v>
      </c>
      <c r="G499" s="403" t="s">
        <v>245</v>
      </c>
      <c r="H499" s="300"/>
      <c r="I499" s="305"/>
      <c r="J499" s="430"/>
    </row>
    <row r="500" spans="1:10" ht="17.100000000000001" customHeight="1">
      <c r="A500" s="323"/>
      <c r="B500" s="564"/>
      <c r="C500" s="564"/>
      <c r="D500" s="368" t="s">
        <v>245</v>
      </c>
      <c r="E500" s="412"/>
      <c r="F500" s="407" t="s">
        <v>359</v>
      </c>
      <c r="G500" s="304"/>
      <c r="H500" s="300">
        <v>180</v>
      </c>
      <c r="I500" s="305">
        <v>10.688888888888888</v>
      </c>
      <c r="J500" s="429">
        <f t="shared" ref="J500:J505" si="72">ROUND((100-I500)/100*H500,1)</f>
        <v>160.80000000000001</v>
      </c>
    </row>
    <row r="501" spans="1:10" ht="17.100000000000001" customHeight="1">
      <c r="A501" s="323"/>
      <c r="B501" s="564"/>
      <c r="C501" s="564"/>
      <c r="D501" s="368"/>
      <c r="E501" s="417"/>
      <c r="F501" s="407" t="s">
        <v>360</v>
      </c>
      <c r="G501" s="304"/>
      <c r="H501" s="300">
        <v>160</v>
      </c>
      <c r="I501" s="305">
        <v>10.098041666666669</v>
      </c>
      <c r="J501" s="429">
        <f t="shared" si="72"/>
        <v>143.80000000000001</v>
      </c>
    </row>
    <row r="502" spans="1:10" ht="17.100000000000001" customHeight="1">
      <c r="A502" s="323"/>
      <c r="B502" s="564"/>
      <c r="C502" s="564"/>
      <c r="D502" s="368"/>
      <c r="E502" s="417"/>
      <c r="F502" s="407" t="s">
        <v>361</v>
      </c>
      <c r="G502" s="304"/>
      <c r="H502" s="300">
        <v>160</v>
      </c>
      <c r="I502" s="305">
        <v>1.4019999999999999</v>
      </c>
      <c r="J502" s="429">
        <f t="shared" si="72"/>
        <v>157.80000000000001</v>
      </c>
    </row>
    <row r="503" spans="1:10" ht="17.100000000000001" customHeight="1">
      <c r="A503" s="323"/>
      <c r="B503" s="564"/>
      <c r="C503" s="564"/>
      <c r="D503" s="368"/>
      <c r="E503" s="417"/>
      <c r="F503" s="407" t="s">
        <v>362</v>
      </c>
      <c r="G503" s="304"/>
      <c r="H503" s="300">
        <v>160</v>
      </c>
      <c r="I503" s="305">
        <v>4.7161875000000002</v>
      </c>
      <c r="J503" s="429">
        <f t="shared" si="72"/>
        <v>152.5</v>
      </c>
    </row>
    <row r="504" spans="1:10" ht="17.100000000000001" customHeight="1">
      <c r="A504" s="323"/>
      <c r="B504" s="564"/>
      <c r="C504" s="564"/>
      <c r="D504" s="368"/>
      <c r="E504" s="417"/>
      <c r="F504" s="407" t="s">
        <v>366</v>
      </c>
      <c r="G504" s="304"/>
      <c r="H504" s="300">
        <v>160</v>
      </c>
      <c r="I504" s="305">
        <v>13.3039375</v>
      </c>
      <c r="J504" s="429">
        <f t="shared" si="72"/>
        <v>138.69999999999999</v>
      </c>
    </row>
    <row r="505" spans="1:10" ht="17.100000000000001" customHeight="1">
      <c r="A505" s="323"/>
      <c r="B505" s="564"/>
      <c r="C505" s="564"/>
      <c r="D505" s="368"/>
      <c r="E505" s="417"/>
      <c r="F505" s="407" t="s">
        <v>369</v>
      </c>
      <c r="G505" s="304"/>
      <c r="H505" s="300">
        <v>250</v>
      </c>
      <c r="I505" s="305">
        <v>0.19824</v>
      </c>
      <c r="J505" s="429">
        <f t="shared" si="72"/>
        <v>249.5</v>
      </c>
    </row>
    <row r="506" spans="1:10" ht="17.100000000000001" customHeight="1">
      <c r="A506" s="323"/>
      <c r="B506" s="564"/>
      <c r="C506" s="564"/>
      <c r="D506" s="368"/>
      <c r="E506" s="417"/>
      <c r="F506" s="411" t="s">
        <v>496</v>
      </c>
      <c r="G506" s="304"/>
      <c r="H506" s="300"/>
      <c r="I506" s="305"/>
      <c r="J506" s="430"/>
    </row>
    <row r="507" spans="1:10" ht="17.100000000000001" customHeight="1" thickBot="1">
      <c r="A507" s="323"/>
      <c r="B507" s="564"/>
      <c r="C507" s="564"/>
      <c r="D507" s="368"/>
      <c r="E507" s="417"/>
      <c r="F507" s="407" t="s">
        <v>359</v>
      </c>
      <c r="G507" s="304"/>
      <c r="H507" s="300">
        <v>160</v>
      </c>
      <c r="I507" s="305">
        <v>9.6560000000000006</v>
      </c>
      <c r="J507" s="429">
        <f t="shared" ref="J507:J509" si="73">ROUND((100-I507)/100*H507,1)</f>
        <v>144.6</v>
      </c>
    </row>
    <row r="508" spans="1:10" ht="17.100000000000001" customHeight="1">
      <c r="A508" s="323"/>
      <c r="B508" s="564"/>
      <c r="C508" s="564"/>
      <c r="D508" s="371" t="s">
        <v>246</v>
      </c>
      <c r="E508" s="417"/>
      <c r="F508" s="407" t="s">
        <v>359</v>
      </c>
      <c r="G508" s="304" t="s">
        <v>246</v>
      </c>
      <c r="H508" s="300">
        <v>160</v>
      </c>
      <c r="I508" s="305">
        <v>8.5828749999999978</v>
      </c>
      <c r="J508" s="429">
        <f t="shared" si="73"/>
        <v>146.30000000000001</v>
      </c>
    </row>
    <row r="509" spans="1:10" ht="17.100000000000001" customHeight="1">
      <c r="A509" s="323"/>
      <c r="B509" s="564"/>
      <c r="C509" s="564"/>
      <c r="D509" s="368"/>
      <c r="E509" s="413"/>
      <c r="F509" s="407" t="s">
        <v>361</v>
      </c>
      <c r="G509" s="304"/>
      <c r="H509" s="300">
        <v>250</v>
      </c>
      <c r="I509" s="305">
        <v>6.5072533333333329</v>
      </c>
      <c r="J509" s="429">
        <f t="shared" si="73"/>
        <v>233.7</v>
      </c>
    </row>
    <row r="510" spans="1:10" ht="17.100000000000001" customHeight="1" thickBot="1">
      <c r="A510" s="323"/>
      <c r="B510" s="372"/>
      <c r="C510" s="372"/>
      <c r="D510" s="368"/>
      <c r="E510" s="421" t="s">
        <v>329</v>
      </c>
      <c r="F510" s="403" t="s">
        <v>497</v>
      </c>
      <c r="G510" s="403" t="s">
        <v>248</v>
      </c>
      <c r="H510" s="300"/>
      <c r="I510" s="305"/>
      <c r="J510" s="430"/>
    </row>
    <row r="511" spans="1:10" ht="17.100000000000001" customHeight="1">
      <c r="A511" s="320"/>
      <c r="B511" s="372"/>
      <c r="C511" s="370" t="s">
        <v>247</v>
      </c>
      <c r="D511" s="385" t="s">
        <v>248</v>
      </c>
      <c r="E511" s="412"/>
      <c r="F511" s="407" t="s">
        <v>359</v>
      </c>
      <c r="G511" s="304"/>
      <c r="H511" s="300">
        <v>160</v>
      </c>
      <c r="I511" s="305">
        <v>4.2890625</v>
      </c>
      <c r="J511" s="429">
        <f t="shared" ref="J511:J514" si="74">ROUND((100-I511)/100*H511,1)</f>
        <v>153.1</v>
      </c>
    </row>
    <row r="512" spans="1:10" ht="17.100000000000001" customHeight="1">
      <c r="A512" s="323"/>
      <c r="B512" s="372"/>
      <c r="C512" s="372"/>
      <c r="D512" s="293"/>
      <c r="E512" s="417"/>
      <c r="F512" s="407" t="s">
        <v>362</v>
      </c>
      <c r="G512" s="304"/>
      <c r="H512" s="300">
        <v>250</v>
      </c>
      <c r="I512" s="305">
        <v>2.5664666666666669</v>
      </c>
      <c r="J512" s="429">
        <f t="shared" si="74"/>
        <v>243.6</v>
      </c>
    </row>
    <row r="513" spans="1:10" ht="17.100000000000001" customHeight="1">
      <c r="A513" s="323"/>
      <c r="B513" s="372"/>
      <c r="C513" s="372"/>
      <c r="D513" s="293"/>
      <c r="E513" s="417"/>
      <c r="F513" s="407" t="s">
        <v>366</v>
      </c>
      <c r="G513" s="304"/>
      <c r="H513" s="300">
        <v>160</v>
      </c>
      <c r="I513" s="305">
        <v>8.5932708333333334</v>
      </c>
      <c r="J513" s="429">
        <f t="shared" si="74"/>
        <v>146.30000000000001</v>
      </c>
    </row>
    <row r="514" spans="1:10" ht="17.100000000000001" customHeight="1">
      <c r="A514" s="323"/>
      <c r="B514" s="372"/>
      <c r="C514" s="372"/>
      <c r="D514" s="293"/>
      <c r="E514" s="417"/>
      <c r="F514" s="407" t="s">
        <v>369</v>
      </c>
      <c r="G514" s="304"/>
      <c r="H514" s="300">
        <v>100</v>
      </c>
      <c r="I514" s="305">
        <v>4.3973333333333331</v>
      </c>
      <c r="J514" s="429">
        <f t="shared" si="74"/>
        <v>95.6</v>
      </c>
    </row>
    <row r="515" spans="1:10" ht="17.100000000000001" customHeight="1">
      <c r="A515" s="323"/>
      <c r="B515" s="372"/>
      <c r="C515" s="372"/>
      <c r="D515" s="293"/>
      <c r="E515" s="417"/>
      <c r="F515" s="411" t="s">
        <v>498</v>
      </c>
      <c r="G515" s="403" t="s">
        <v>248</v>
      </c>
      <c r="H515" s="300"/>
      <c r="I515" s="305"/>
      <c r="J515" s="430"/>
    </row>
    <row r="516" spans="1:10" ht="17.100000000000001" customHeight="1">
      <c r="A516" s="323"/>
      <c r="B516" s="372"/>
      <c r="C516" s="372"/>
      <c r="D516" s="293"/>
      <c r="E516" s="417"/>
      <c r="F516" s="407" t="s">
        <v>359</v>
      </c>
      <c r="G516" s="304"/>
      <c r="H516" s="300">
        <v>400</v>
      </c>
      <c r="I516" s="305">
        <v>1.7250000000000001</v>
      </c>
      <c r="J516" s="429">
        <f t="shared" ref="J516:J517" si="75">ROUND((100-I516)/100*H516,1)</f>
        <v>393.1</v>
      </c>
    </row>
    <row r="517" spans="1:10" ht="17.100000000000001" customHeight="1" thickBot="1">
      <c r="A517" s="323"/>
      <c r="B517" s="372"/>
      <c r="C517" s="372"/>
      <c r="D517" s="295"/>
      <c r="E517" s="413"/>
      <c r="F517" s="407" t="s">
        <v>361</v>
      </c>
      <c r="G517" s="304"/>
      <c r="H517" s="300">
        <v>100</v>
      </c>
      <c r="I517" s="305">
        <v>1.7069333333333334</v>
      </c>
      <c r="J517" s="429">
        <f t="shared" si="75"/>
        <v>98.3</v>
      </c>
    </row>
    <row r="518" spans="1:10" ht="17.100000000000001" customHeight="1" thickBot="1">
      <c r="A518" s="323"/>
      <c r="B518" s="372"/>
      <c r="C518" s="372"/>
      <c r="D518" s="293"/>
      <c r="E518" s="421" t="s">
        <v>330</v>
      </c>
      <c r="F518" s="403" t="s">
        <v>499</v>
      </c>
      <c r="G518" s="403" t="s">
        <v>249</v>
      </c>
      <c r="H518" s="300"/>
      <c r="I518" s="305"/>
      <c r="J518" s="430"/>
    </row>
    <row r="519" spans="1:10" ht="17.100000000000001" customHeight="1">
      <c r="A519" s="306"/>
      <c r="B519" s="372"/>
      <c r="C519" s="372"/>
      <c r="D519" s="341" t="s">
        <v>249</v>
      </c>
      <c r="E519" s="412"/>
      <c r="F519" s="407" t="s">
        <v>360</v>
      </c>
      <c r="G519" s="304"/>
      <c r="H519" s="300">
        <v>250</v>
      </c>
      <c r="I519" s="305">
        <v>10.1426</v>
      </c>
      <c r="J519" s="429">
        <f t="shared" ref="J519:J520" si="76">ROUND((100-I519)/100*H519,1)</f>
        <v>224.6</v>
      </c>
    </row>
    <row r="520" spans="1:10" ht="17.100000000000001" customHeight="1">
      <c r="A520" s="306"/>
      <c r="B520" s="372"/>
      <c r="C520" s="372"/>
      <c r="D520" s="343"/>
      <c r="E520" s="417"/>
      <c r="F520" s="407" t="s">
        <v>361</v>
      </c>
      <c r="G520" s="304"/>
      <c r="H520" s="300">
        <v>100</v>
      </c>
      <c r="I520" s="305">
        <v>9.2119999999999997</v>
      </c>
      <c r="J520" s="429">
        <f t="shared" si="76"/>
        <v>90.8</v>
      </c>
    </row>
    <row r="521" spans="1:10" ht="17.100000000000001" customHeight="1">
      <c r="A521" s="306"/>
      <c r="B521" s="372"/>
      <c r="C521" s="372"/>
      <c r="D521" s="343"/>
      <c r="E521" s="417"/>
      <c r="F521" s="411" t="s">
        <v>500</v>
      </c>
      <c r="G521" s="403" t="s">
        <v>249</v>
      </c>
      <c r="H521" s="300"/>
      <c r="I521" s="305"/>
      <c r="J521" s="430"/>
    </row>
    <row r="522" spans="1:10" ht="17.100000000000001" customHeight="1">
      <c r="A522" s="306"/>
      <c r="B522" s="372"/>
      <c r="C522" s="372"/>
      <c r="D522" s="343"/>
      <c r="E522" s="417"/>
      <c r="F522" s="407" t="s">
        <v>360</v>
      </c>
      <c r="G522" s="304"/>
      <c r="H522" s="300"/>
      <c r="I522" s="305"/>
      <c r="J522" s="430"/>
    </row>
    <row r="523" spans="1:10" ht="17.100000000000001" customHeight="1">
      <c r="A523" s="345"/>
      <c r="B523" s="367"/>
      <c r="C523" s="367"/>
      <c r="D523" s="368"/>
      <c r="E523" s="417"/>
      <c r="F523" s="407" t="s">
        <v>360</v>
      </c>
      <c r="G523" s="304"/>
      <c r="H523" s="300">
        <v>100</v>
      </c>
      <c r="I523" s="305">
        <v>9.3333333333333338E-2</v>
      </c>
      <c r="J523" s="429">
        <f t="shared" ref="J523:J524" si="77">ROUND((100-I523)/100*H523,1)</f>
        <v>99.9</v>
      </c>
    </row>
    <row r="524" spans="1:10" ht="17.100000000000001" customHeight="1">
      <c r="A524" s="306"/>
      <c r="B524" s="372"/>
      <c r="C524" s="372"/>
      <c r="D524" s="343"/>
      <c r="E524" s="417"/>
      <c r="F524" s="407" t="s">
        <v>359</v>
      </c>
      <c r="G524" s="304"/>
      <c r="H524" s="300">
        <v>250</v>
      </c>
      <c r="I524" s="305">
        <v>7.0716666666666672</v>
      </c>
      <c r="J524" s="429">
        <f t="shared" si="77"/>
        <v>232.3</v>
      </c>
    </row>
    <row r="525" spans="1:10" ht="17.100000000000001" customHeight="1">
      <c r="A525" s="306"/>
      <c r="B525" s="372"/>
      <c r="C525" s="372"/>
      <c r="D525" s="343"/>
      <c r="E525" s="417"/>
      <c r="F525" s="411" t="s">
        <v>501</v>
      </c>
      <c r="G525" s="403" t="s">
        <v>249</v>
      </c>
      <c r="H525" s="300"/>
      <c r="I525" s="305"/>
      <c r="J525" s="430"/>
    </row>
    <row r="526" spans="1:10" ht="17.100000000000001" customHeight="1">
      <c r="A526" s="345"/>
      <c r="B526" s="367"/>
      <c r="C526" s="367"/>
      <c r="D526" s="368"/>
      <c r="E526" s="417"/>
      <c r="F526" s="407" t="s">
        <v>359</v>
      </c>
      <c r="G526" s="304"/>
      <c r="H526" s="300">
        <v>100</v>
      </c>
      <c r="I526" s="305">
        <v>6.5052000000000003</v>
      </c>
      <c r="J526" s="429">
        <f t="shared" ref="J526:J527" si="78">ROUND((100-I526)/100*H526,1)</f>
        <v>93.5</v>
      </c>
    </row>
    <row r="527" spans="1:10" ht="17.100000000000001" customHeight="1">
      <c r="A527" s="306"/>
      <c r="B527" s="372"/>
      <c r="C527" s="372"/>
      <c r="D527" s="343"/>
      <c r="E527" s="417"/>
      <c r="F527" s="407" t="s">
        <v>360</v>
      </c>
      <c r="G527" s="304"/>
      <c r="H527" s="300">
        <v>320</v>
      </c>
      <c r="I527" s="305">
        <v>7.2958125000000003</v>
      </c>
      <c r="J527" s="429">
        <f t="shared" si="78"/>
        <v>296.7</v>
      </c>
    </row>
    <row r="528" spans="1:10" ht="17.100000000000001" customHeight="1" thickBot="1">
      <c r="A528" s="306"/>
      <c r="B528" s="372"/>
      <c r="C528" s="372"/>
      <c r="D528" s="343"/>
      <c r="E528" s="417"/>
      <c r="F528" s="411" t="s">
        <v>502</v>
      </c>
      <c r="G528" s="403" t="s">
        <v>250</v>
      </c>
      <c r="H528" s="300"/>
      <c r="I528" s="305"/>
      <c r="J528" s="430"/>
    </row>
    <row r="529" spans="1:10" ht="17.100000000000001" customHeight="1">
      <c r="A529" s="320"/>
      <c r="B529" s="321"/>
      <c r="C529" s="372"/>
      <c r="D529" s="385" t="s">
        <v>250</v>
      </c>
      <c r="E529" s="425"/>
      <c r="F529" s="407" t="s">
        <v>366</v>
      </c>
      <c r="G529" s="304"/>
      <c r="H529" s="300">
        <v>160</v>
      </c>
      <c r="I529" s="305">
        <v>6.927083333333333</v>
      </c>
      <c r="J529" s="429">
        <f t="shared" ref="J529:J533" si="79">ROUND((100-I529)/100*H529,1)</f>
        <v>148.9</v>
      </c>
    </row>
    <row r="530" spans="1:10" ht="17.100000000000001" customHeight="1">
      <c r="A530" s="323"/>
      <c r="B530" s="321"/>
      <c r="C530" s="372"/>
      <c r="D530" s="293"/>
      <c r="E530" s="425"/>
      <c r="F530" s="407" t="s">
        <v>359</v>
      </c>
      <c r="G530" s="304"/>
      <c r="H530" s="300">
        <v>250</v>
      </c>
      <c r="I530" s="305">
        <v>23.89452</v>
      </c>
      <c r="J530" s="429">
        <f t="shared" si="79"/>
        <v>190.3</v>
      </c>
    </row>
    <row r="531" spans="1:10" ht="17.100000000000001" customHeight="1">
      <c r="A531" s="323"/>
      <c r="B531" s="321"/>
      <c r="C531" s="372"/>
      <c r="D531" s="293"/>
      <c r="E531" s="425"/>
      <c r="F531" s="407" t="s">
        <v>361</v>
      </c>
      <c r="G531" s="304"/>
      <c r="H531" s="300">
        <v>250</v>
      </c>
      <c r="I531" s="305">
        <v>10.195573333333334</v>
      </c>
      <c r="J531" s="429">
        <f t="shared" si="79"/>
        <v>224.5</v>
      </c>
    </row>
    <row r="532" spans="1:10" ht="17.100000000000001" customHeight="1">
      <c r="A532" s="323"/>
      <c r="B532" s="321"/>
      <c r="C532" s="372"/>
      <c r="D532" s="293"/>
      <c r="E532" s="425"/>
      <c r="F532" s="407" t="s">
        <v>362</v>
      </c>
      <c r="G532" s="304"/>
      <c r="H532" s="300">
        <v>100</v>
      </c>
      <c r="I532" s="305">
        <v>6.9352999999999998</v>
      </c>
      <c r="J532" s="429">
        <f t="shared" si="79"/>
        <v>93.1</v>
      </c>
    </row>
    <row r="533" spans="1:10" ht="17.100000000000001" customHeight="1" thickBot="1">
      <c r="A533" s="337"/>
      <c r="B533" s="321"/>
      <c r="C533" s="372"/>
      <c r="D533" s="295"/>
      <c r="E533" s="422"/>
      <c r="F533" s="407" t="s">
        <v>369</v>
      </c>
      <c r="G533" s="304"/>
      <c r="H533" s="300">
        <v>100</v>
      </c>
      <c r="I533" s="305">
        <v>0.28990000000000005</v>
      </c>
      <c r="J533" s="429">
        <f t="shared" si="79"/>
        <v>99.7</v>
      </c>
    </row>
    <row r="534" spans="1:10" ht="17.100000000000001" customHeight="1" thickBot="1">
      <c r="A534" s="323"/>
      <c r="B534" s="321"/>
      <c r="C534" s="372"/>
      <c r="D534" s="293"/>
      <c r="E534" s="421" t="s">
        <v>301</v>
      </c>
      <c r="F534" s="403" t="s">
        <v>503</v>
      </c>
      <c r="G534" s="403" t="s">
        <v>252</v>
      </c>
      <c r="H534" s="300"/>
      <c r="I534" s="305"/>
      <c r="J534" s="430"/>
    </row>
    <row r="535" spans="1:10" ht="17.100000000000001" customHeight="1">
      <c r="A535" s="320"/>
      <c r="B535" s="321"/>
      <c r="C535" s="372"/>
      <c r="D535" s="341" t="s">
        <v>252</v>
      </c>
      <c r="E535" s="412"/>
      <c r="F535" s="407" t="s">
        <v>359</v>
      </c>
      <c r="G535" s="304"/>
      <c r="H535" s="300">
        <v>160</v>
      </c>
      <c r="I535" s="305">
        <v>8.2238479166666654</v>
      </c>
      <c r="J535" s="429">
        <f t="shared" ref="J535:J598" si="80">ROUND((100-I535)/100*H535,1)</f>
        <v>146.80000000000001</v>
      </c>
    </row>
    <row r="536" spans="1:10" ht="17.100000000000001" customHeight="1">
      <c r="A536" s="306"/>
      <c r="B536" s="321"/>
      <c r="C536" s="372"/>
      <c r="D536" s="343"/>
      <c r="E536" s="417"/>
      <c r="F536" s="407" t="s">
        <v>361</v>
      </c>
      <c r="G536" s="304"/>
      <c r="H536" s="300">
        <v>100</v>
      </c>
      <c r="I536" s="305">
        <v>11.870066666666665</v>
      </c>
      <c r="J536" s="429">
        <f t="shared" si="80"/>
        <v>88.1</v>
      </c>
    </row>
    <row r="537" spans="1:10" ht="17.100000000000001" customHeight="1">
      <c r="A537" s="306"/>
      <c r="B537" s="321"/>
      <c r="C537" s="372"/>
      <c r="D537" s="343"/>
      <c r="E537" s="417"/>
      <c r="F537" s="407" t="s">
        <v>362</v>
      </c>
      <c r="G537" s="304"/>
      <c r="H537" s="300">
        <v>100</v>
      </c>
      <c r="I537" s="305">
        <v>6.77E-3</v>
      </c>
      <c r="J537" s="429">
        <f t="shared" si="80"/>
        <v>100</v>
      </c>
    </row>
    <row r="538" spans="1:10" ht="17.100000000000001" customHeight="1">
      <c r="A538" s="306"/>
      <c r="B538" s="321"/>
      <c r="C538" s="372"/>
      <c r="D538" s="343"/>
      <c r="E538" s="413"/>
      <c r="F538" s="407" t="s">
        <v>360</v>
      </c>
      <c r="G538" s="304"/>
      <c r="H538" s="300">
        <v>100</v>
      </c>
      <c r="I538" s="305">
        <v>11.855999999999998</v>
      </c>
      <c r="J538" s="429">
        <f t="shared" si="80"/>
        <v>88.1</v>
      </c>
    </row>
    <row r="539" spans="1:10" ht="17.100000000000001" customHeight="1" thickBot="1">
      <c r="A539" s="306"/>
      <c r="B539" s="321"/>
      <c r="C539" s="372"/>
      <c r="D539" s="343"/>
      <c r="E539" s="415" t="s">
        <v>331</v>
      </c>
      <c r="F539" s="403" t="s">
        <v>504</v>
      </c>
      <c r="G539" s="403" t="s">
        <v>255</v>
      </c>
      <c r="H539" s="300"/>
      <c r="I539" s="305"/>
      <c r="J539" s="430"/>
    </row>
    <row r="540" spans="1:10" ht="17.100000000000001" customHeight="1" thickBot="1">
      <c r="A540" s="345"/>
      <c r="B540" s="367"/>
      <c r="C540" s="367"/>
      <c r="D540" s="341" t="s">
        <v>255</v>
      </c>
      <c r="E540" s="413"/>
      <c r="F540" s="304" t="s">
        <v>505</v>
      </c>
      <c r="G540" s="304"/>
      <c r="H540" s="300">
        <v>160</v>
      </c>
      <c r="I540" s="305">
        <v>8.8125000000000023E-2</v>
      </c>
      <c r="J540" s="429">
        <f t="shared" si="80"/>
        <v>159.9</v>
      </c>
    </row>
    <row r="541" spans="1:10" ht="17.100000000000001" customHeight="1" thickBot="1">
      <c r="A541" s="345"/>
      <c r="B541" s="367"/>
      <c r="C541" s="367"/>
      <c r="D541" s="341"/>
      <c r="E541" s="416" t="s">
        <v>332</v>
      </c>
      <c r="F541" s="304" t="s">
        <v>506</v>
      </c>
      <c r="G541" s="403" t="s">
        <v>256</v>
      </c>
      <c r="H541" s="300"/>
      <c r="I541" s="305"/>
      <c r="J541" s="430"/>
    </row>
    <row r="542" spans="1:10" ht="17.100000000000001" customHeight="1">
      <c r="A542" s="306"/>
      <c r="B542" s="321"/>
      <c r="C542" s="321"/>
      <c r="D542" s="341" t="s">
        <v>256</v>
      </c>
      <c r="E542" s="412"/>
      <c r="F542" s="407" t="s">
        <v>361</v>
      </c>
      <c r="G542" s="304"/>
      <c r="H542" s="300">
        <v>160</v>
      </c>
      <c r="I542" s="305">
        <v>4.8693749999999998</v>
      </c>
      <c r="J542" s="429">
        <f t="shared" si="80"/>
        <v>152.19999999999999</v>
      </c>
    </row>
    <row r="543" spans="1:10" ht="17.100000000000001" customHeight="1">
      <c r="A543" s="306"/>
      <c r="B543" s="321"/>
      <c r="C543" s="321"/>
      <c r="D543" s="343"/>
      <c r="E543" s="413"/>
      <c r="F543" s="407" t="s">
        <v>360</v>
      </c>
      <c r="G543" s="304"/>
      <c r="H543" s="300">
        <v>160</v>
      </c>
      <c r="I543" s="305">
        <v>7.3499791666666656</v>
      </c>
      <c r="J543" s="429">
        <f t="shared" si="80"/>
        <v>148.19999999999999</v>
      </c>
    </row>
    <row r="544" spans="1:10" ht="17.100000000000001" customHeight="1" thickBot="1">
      <c r="A544" s="306"/>
      <c r="B544" s="321"/>
      <c r="C544" s="321"/>
      <c r="D544" s="343"/>
      <c r="E544" s="421" t="s">
        <v>333</v>
      </c>
      <c r="F544" s="403" t="s">
        <v>507</v>
      </c>
      <c r="G544" s="403" t="s">
        <v>258</v>
      </c>
      <c r="H544" s="300"/>
      <c r="I544" s="305"/>
      <c r="J544" s="430"/>
    </row>
    <row r="545" spans="1:10" ht="17.100000000000001" customHeight="1">
      <c r="A545" s="345"/>
      <c r="B545" s="563"/>
      <c r="C545" s="321" t="s">
        <v>257</v>
      </c>
      <c r="D545" s="371" t="s">
        <v>258</v>
      </c>
      <c r="E545" s="412"/>
      <c r="F545" s="407" t="s">
        <v>359</v>
      </c>
      <c r="G545" s="304"/>
      <c r="H545" s="300">
        <v>630</v>
      </c>
      <c r="I545" s="305">
        <v>17.891968253968255</v>
      </c>
      <c r="J545" s="429">
        <f t="shared" si="80"/>
        <v>517.29999999999995</v>
      </c>
    </row>
    <row r="546" spans="1:10" ht="17.100000000000001" customHeight="1">
      <c r="A546" s="345"/>
      <c r="B546" s="563"/>
      <c r="C546" s="321"/>
      <c r="D546" s="368"/>
      <c r="E546" s="417"/>
      <c r="F546" s="407" t="s">
        <v>360</v>
      </c>
      <c r="G546" s="304"/>
      <c r="H546" s="300">
        <v>630</v>
      </c>
      <c r="I546" s="305">
        <v>2.374825396825397</v>
      </c>
      <c r="J546" s="429">
        <f t="shared" si="80"/>
        <v>615</v>
      </c>
    </row>
    <row r="547" spans="1:10" ht="17.100000000000001" customHeight="1">
      <c r="A547" s="345"/>
      <c r="B547" s="563"/>
      <c r="C547" s="321"/>
      <c r="D547" s="368"/>
      <c r="E547" s="417"/>
      <c r="F547" s="407" t="s">
        <v>361</v>
      </c>
      <c r="G547" s="304"/>
      <c r="H547" s="300">
        <v>250</v>
      </c>
      <c r="I547" s="305">
        <v>2.0334400000000001</v>
      </c>
      <c r="J547" s="429">
        <f t="shared" si="80"/>
        <v>244.9</v>
      </c>
    </row>
    <row r="548" spans="1:10" ht="17.100000000000001" customHeight="1">
      <c r="A548" s="345"/>
      <c r="B548" s="387"/>
      <c r="C548" s="321"/>
      <c r="D548" s="368"/>
      <c r="E548" s="417"/>
      <c r="F548" s="411" t="s">
        <v>508</v>
      </c>
      <c r="G548" s="304"/>
      <c r="H548" s="300"/>
      <c r="I548" s="305"/>
      <c r="J548" s="430"/>
    </row>
    <row r="549" spans="1:10" ht="17.100000000000001" customHeight="1">
      <c r="A549" s="345"/>
      <c r="B549" s="367"/>
      <c r="C549" s="321"/>
      <c r="D549" s="368"/>
      <c r="E549" s="417"/>
      <c r="F549" s="407" t="s">
        <v>359</v>
      </c>
      <c r="G549" s="403" t="s">
        <v>258</v>
      </c>
      <c r="H549" s="300">
        <v>160</v>
      </c>
      <c r="I549" s="305">
        <v>10.089958333333334</v>
      </c>
      <c r="J549" s="429">
        <f t="shared" si="80"/>
        <v>143.9</v>
      </c>
    </row>
    <row r="550" spans="1:10" ht="17.100000000000001" customHeight="1">
      <c r="A550" s="345"/>
      <c r="B550" s="367"/>
      <c r="C550" s="321"/>
      <c r="D550" s="368"/>
      <c r="E550" s="417"/>
      <c r="F550" s="407" t="s">
        <v>360</v>
      </c>
      <c r="G550" s="304"/>
      <c r="H550" s="300">
        <v>160</v>
      </c>
      <c r="I550" s="305">
        <v>43.301125000000013</v>
      </c>
      <c r="J550" s="429">
        <f t="shared" si="80"/>
        <v>90.7</v>
      </c>
    </row>
    <row r="551" spans="1:10" ht="17.100000000000001" customHeight="1">
      <c r="A551" s="345"/>
      <c r="B551" s="367"/>
      <c r="C551" s="321"/>
      <c r="D551" s="368"/>
      <c r="E551" s="417"/>
      <c r="F551" s="403" t="s">
        <v>523</v>
      </c>
      <c r="G551" s="419" t="s">
        <v>258</v>
      </c>
      <c r="H551" s="300"/>
      <c r="I551" s="305"/>
      <c r="J551" s="430"/>
    </row>
    <row r="552" spans="1:10" ht="17.100000000000001" customHeight="1">
      <c r="A552" s="345"/>
      <c r="B552" s="367"/>
      <c r="C552" s="321"/>
      <c r="D552" s="368"/>
      <c r="E552" s="417"/>
      <c r="F552" s="304" t="s">
        <v>359</v>
      </c>
      <c r="G552" s="331"/>
      <c r="H552" s="300">
        <v>160</v>
      </c>
      <c r="I552" s="305">
        <v>10.953729166666667</v>
      </c>
      <c r="J552" s="429">
        <f t="shared" si="80"/>
        <v>142.5</v>
      </c>
    </row>
    <row r="553" spans="1:10" ht="17.100000000000001" customHeight="1">
      <c r="A553" s="345"/>
      <c r="B553" s="367"/>
      <c r="C553" s="321"/>
      <c r="D553" s="368"/>
      <c r="E553" s="417"/>
      <c r="F553" s="304" t="s">
        <v>360</v>
      </c>
      <c r="G553" s="331"/>
      <c r="H553" s="300">
        <v>160</v>
      </c>
      <c r="I553" s="305">
        <v>21.866333333333337</v>
      </c>
      <c r="J553" s="429">
        <f t="shared" si="80"/>
        <v>125</v>
      </c>
    </row>
    <row r="554" spans="1:10" ht="17.100000000000001" customHeight="1">
      <c r="A554" s="345"/>
      <c r="B554" s="367"/>
      <c r="C554" s="321"/>
      <c r="D554" s="368"/>
      <c r="E554" s="417"/>
      <c r="F554" s="304" t="s">
        <v>361</v>
      </c>
      <c r="G554" s="331"/>
      <c r="H554" s="300">
        <v>160</v>
      </c>
      <c r="I554" s="305">
        <v>26.887374999999999</v>
      </c>
      <c r="J554" s="429">
        <f t="shared" si="80"/>
        <v>117</v>
      </c>
    </row>
    <row r="555" spans="1:10" ht="17.100000000000001" customHeight="1">
      <c r="A555" s="345"/>
      <c r="B555" s="367"/>
      <c r="C555" s="321"/>
      <c r="D555" s="368"/>
      <c r="E555" s="417"/>
      <c r="F555" s="304" t="s">
        <v>366</v>
      </c>
      <c r="G555" s="331"/>
      <c r="H555" s="300">
        <v>160</v>
      </c>
      <c r="I555" s="305">
        <v>14.956750000000003</v>
      </c>
      <c r="J555" s="429">
        <f t="shared" si="80"/>
        <v>136.1</v>
      </c>
    </row>
    <row r="556" spans="1:10" ht="17.100000000000001" customHeight="1" thickBot="1">
      <c r="A556" s="345"/>
      <c r="B556" s="367"/>
      <c r="C556" s="321"/>
      <c r="D556" s="368"/>
      <c r="E556" s="417"/>
      <c r="F556" s="411" t="s">
        <v>509</v>
      </c>
      <c r="G556" s="403" t="s">
        <v>258</v>
      </c>
      <c r="H556" s="300"/>
      <c r="I556" s="305"/>
      <c r="J556" s="430"/>
    </row>
    <row r="557" spans="1:10" ht="17.100000000000001" customHeight="1">
      <c r="A557" s="306"/>
      <c r="B557" s="563"/>
      <c r="C557" s="321"/>
      <c r="D557" s="341" t="s">
        <v>258</v>
      </c>
      <c r="E557" s="417"/>
      <c r="F557" s="407" t="s">
        <v>360</v>
      </c>
      <c r="G557" s="304"/>
      <c r="H557" s="300">
        <v>400</v>
      </c>
      <c r="I557" s="305">
        <v>8.4513083333333334</v>
      </c>
      <c r="J557" s="429">
        <f t="shared" si="80"/>
        <v>366.2</v>
      </c>
    </row>
    <row r="558" spans="1:10" ht="17.100000000000001" customHeight="1">
      <c r="A558" s="306"/>
      <c r="B558" s="563"/>
      <c r="C558" s="321"/>
      <c r="D558" s="343"/>
      <c r="E558" s="417"/>
      <c r="F558" s="407" t="s">
        <v>361</v>
      </c>
      <c r="G558" s="304"/>
      <c r="H558" s="300">
        <v>160</v>
      </c>
      <c r="I558" s="305">
        <v>42.981000000000009</v>
      </c>
      <c r="J558" s="429">
        <f t="shared" si="80"/>
        <v>91.2</v>
      </c>
    </row>
    <row r="559" spans="1:10" ht="17.100000000000001" customHeight="1">
      <c r="A559" s="306"/>
      <c r="B559" s="563"/>
      <c r="C559" s="321"/>
      <c r="D559" s="343"/>
      <c r="E559" s="417"/>
      <c r="F559" s="407" t="s">
        <v>361</v>
      </c>
      <c r="G559" s="304"/>
      <c r="H559" s="300">
        <v>160</v>
      </c>
      <c r="I559" s="305">
        <v>12.859041666666668</v>
      </c>
      <c r="J559" s="429">
        <f t="shared" si="80"/>
        <v>139.4</v>
      </c>
    </row>
    <row r="560" spans="1:10" ht="17.100000000000001" customHeight="1" thickBot="1">
      <c r="A560" s="306"/>
      <c r="B560" s="387"/>
      <c r="C560" s="321"/>
      <c r="D560" s="343"/>
      <c r="E560" s="417"/>
      <c r="F560" s="411" t="s">
        <v>510</v>
      </c>
      <c r="G560" s="403" t="s">
        <v>260</v>
      </c>
      <c r="H560" s="300"/>
      <c r="I560" s="305"/>
      <c r="J560" s="430"/>
    </row>
    <row r="561" spans="1:10" ht="17.100000000000001" customHeight="1">
      <c r="A561" s="301"/>
      <c r="B561" s="316"/>
      <c r="C561" s="321"/>
      <c r="D561" s="386" t="s">
        <v>260</v>
      </c>
      <c r="E561" s="417"/>
      <c r="F561" s="407" t="s">
        <v>359</v>
      </c>
      <c r="G561" s="304"/>
      <c r="H561" s="300">
        <v>60</v>
      </c>
      <c r="I561" s="305">
        <v>43.507499999999993</v>
      </c>
      <c r="J561" s="429">
        <f t="shared" si="80"/>
        <v>33.9</v>
      </c>
    </row>
    <row r="562" spans="1:10" ht="17.100000000000001" customHeight="1">
      <c r="A562" s="306"/>
      <c r="B562" s="316"/>
      <c r="C562" s="321"/>
      <c r="D562" s="296"/>
      <c r="E562" s="417"/>
      <c r="F562" s="407" t="s">
        <v>360</v>
      </c>
      <c r="G562" s="304"/>
      <c r="H562" s="300">
        <v>100</v>
      </c>
      <c r="I562" s="305">
        <v>7.1487333333333325</v>
      </c>
      <c r="J562" s="429">
        <f t="shared" si="80"/>
        <v>92.9</v>
      </c>
    </row>
    <row r="563" spans="1:10" ht="17.100000000000001" customHeight="1">
      <c r="A563" s="306"/>
      <c r="B563" s="316"/>
      <c r="C563" s="321"/>
      <c r="D563" s="296"/>
      <c r="E563" s="417"/>
      <c r="F563" s="407" t="s">
        <v>361</v>
      </c>
      <c r="G563" s="304"/>
      <c r="H563" s="300">
        <v>100</v>
      </c>
      <c r="I563" s="305">
        <v>22.100266666666666</v>
      </c>
      <c r="J563" s="429">
        <f t="shared" si="80"/>
        <v>77.900000000000006</v>
      </c>
    </row>
    <row r="564" spans="1:10" ht="17.100000000000001" customHeight="1" thickBot="1">
      <c r="A564" s="306"/>
      <c r="B564" s="316"/>
      <c r="C564" s="321"/>
      <c r="D564" s="296"/>
      <c r="E564" s="417"/>
      <c r="F564" s="411" t="s">
        <v>511</v>
      </c>
      <c r="G564" s="403" t="s">
        <v>261</v>
      </c>
      <c r="H564" s="300"/>
      <c r="I564" s="305"/>
      <c r="J564" s="430"/>
    </row>
    <row r="565" spans="1:10" ht="17.100000000000001" customHeight="1" thickBot="1">
      <c r="A565" s="345"/>
      <c r="B565" s="367"/>
      <c r="C565" s="321"/>
      <c r="D565" s="371" t="s">
        <v>261</v>
      </c>
      <c r="E565" s="413"/>
      <c r="F565" s="407" t="s">
        <v>359</v>
      </c>
      <c r="G565" s="304"/>
      <c r="H565" s="300">
        <v>160</v>
      </c>
      <c r="I565" s="305">
        <v>1.4916666666666667</v>
      </c>
      <c r="J565" s="429">
        <f t="shared" si="80"/>
        <v>157.6</v>
      </c>
    </row>
    <row r="566" spans="1:10" ht="17.100000000000001" customHeight="1" thickBot="1">
      <c r="A566" s="345"/>
      <c r="B566" s="367"/>
      <c r="C566" s="321"/>
      <c r="D566" s="371"/>
      <c r="E566" s="421" t="s">
        <v>334</v>
      </c>
      <c r="F566" s="403" t="s">
        <v>512</v>
      </c>
      <c r="G566" s="403" t="s">
        <v>262</v>
      </c>
      <c r="H566" s="300"/>
      <c r="I566" s="305"/>
      <c r="J566" s="430"/>
    </row>
    <row r="567" spans="1:10" ht="17.100000000000001" customHeight="1">
      <c r="A567" s="306"/>
      <c r="B567" s="321"/>
      <c r="C567" s="321"/>
      <c r="D567" s="341" t="s">
        <v>262</v>
      </c>
      <c r="E567" s="412"/>
      <c r="F567" s="407" t="s">
        <v>442</v>
      </c>
      <c r="G567" s="304"/>
      <c r="H567" s="300">
        <v>100</v>
      </c>
      <c r="I567" s="305">
        <v>14.322266666666666</v>
      </c>
      <c r="J567" s="429">
        <f t="shared" si="80"/>
        <v>85.7</v>
      </c>
    </row>
    <row r="568" spans="1:10" ht="17.100000000000001" customHeight="1">
      <c r="A568" s="306"/>
      <c r="B568" s="321"/>
      <c r="C568" s="321"/>
      <c r="D568" s="343"/>
      <c r="E568" s="417"/>
      <c r="F568" s="407" t="s">
        <v>369</v>
      </c>
      <c r="G568" s="304"/>
      <c r="H568" s="300">
        <v>160</v>
      </c>
      <c r="I568" s="305">
        <v>8.3918750000000006</v>
      </c>
      <c r="J568" s="429">
        <f t="shared" si="80"/>
        <v>146.6</v>
      </c>
    </row>
    <row r="569" spans="1:10" ht="17.100000000000001" customHeight="1">
      <c r="A569" s="306"/>
      <c r="B569" s="321"/>
      <c r="C569" s="321"/>
      <c r="D569" s="343"/>
      <c r="E569" s="417"/>
      <c r="F569" s="407" t="s">
        <v>374</v>
      </c>
      <c r="G569" s="304"/>
      <c r="H569" s="300">
        <v>250</v>
      </c>
      <c r="I569" s="305">
        <v>8.55748</v>
      </c>
      <c r="J569" s="429">
        <f t="shared" si="80"/>
        <v>228.6</v>
      </c>
    </row>
    <row r="570" spans="1:10" ht="17.100000000000001" customHeight="1">
      <c r="A570" s="306"/>
      <c r="B570" s="321"/>
      <c r="C570" s="321"/>
      <c r="D570" s="343"/>
      <c r="E570" s="417"/>
      <c r="F570" s="407" t="s">
        <v>376</v>
      </c>
      <c r="G570" s="304"/>
      <c r="H570" s="300">
        <v>100</v>
      </c>
      <c r="I570" s="305">
        <v>8.108433333333334</v>
      </c>
      <c r="J570" s="429">
        <f t="shared" si="80"/>
        <v>91.9</v>
      </c>
    </row>
    <row r="571" spans="1:10" ht="17.100000000000001" customHeight="1">
      <c r="A571" s="306"/>
      <c r="B571" s="321"/>
      <c r="C571" s="321"/>
      <c r="D571" s="343"/>
      <c r="E571" s="417"/>
      <c r="F571" s="407" t="s">
        <v>457</v>
      </c>
      <c r="G571" s="304"/>
      <c r="H571" s="300">
        <v>160</v>
      </c>
      <c r="I571" s="305">
        <v>4.2247500000000002</v>
      </c>
      <c r="J571" s="429">
        <f t="shared" si="80"/>
        <v>153.19999999999999</v>
      </c>
    </row>
    <row r="572" spans="1:10" ht="17.100000000000001" customHeight="1">
      <c r="A572" s="306"/>
      <c r="B572" s="321"/>
      <c r="C572" s="321"/>
      <c r="D572" s="343"/>
      <c r="E572" s="417"/>
      <c r="F572" s="407" t="s">
        <v>359</v>
      </c>
      <c r="G572" s="304"/>
      <c r="H572" s="300">
        <v>250</v>
      </c>
      <c r="I572" s="305">
        <v>0.93818666666666661</v>
      </c>
      <c r="J572" s="429">
        <f t="shared" si="80"/>
        <v>247.7</v>
      </c>
    </row>
    <row r="573" spans="1:10" ht="17.100000000000001" customHeight="1">
      <c r="A573" s="348"/>
      <c r="B573" s="387"/>
      <c r="C573" s="321"/>
      <c r="D573" s="343"/>
      <c r="E573" s="417"/>
      <c r="F573" s="407" t="s">
        <v>460</v>
      </c>
      <c r="G573" s="304"/>
      <c r="H573" s="300">
        <v>160</v>
      </c>
      <c r="I573" s="305">
        <v>7.4374999999999997E-2</v>
      </c>
      <c r="J573" s="429">
        <f t="shared" si="80"/>
        <v>159.9</v>
      </c>
    </row>
    <row r="574" spans="1:10" ht="17.100000000000001" customHeight="1">
      <c r="A574" s="345"/>
      <c r="B574" s="367"/>
      <c r="C574" s="321"/>
      <c r="D574" s="343"/>
      <c r="E574" s="417"/>
      <c r="F574" s="407" t="s">
        <v>357</v>
      </c>
      <c r="G574" s="304"/>
      <c r="H574" s="300">
        <v>100</v>
      </c>
      <c r="I574" s="305">
        <v>9.5733333333333351E-2</v>
      </c>
      <c r="J574" s="429">
        <f t="shared" si="80"/>
        <v>99.9</v>
      </c>
    </row>
    <row r="575" spans="1:10" ht="17.100000000000001" customHeight="1">
      <c r="A575" s="345"/>
      <c r="B575" s="367"/>
      <c r="C575" s="321"/>
      <c r="D575" s="343"/>
      <c r="E575" s="417"/>
      <c r="F575" s="407" t="s">
        <v>437</v>
      </c>
      <c r="G575" s="304"/>
      <c r="H575" s="300">
        <v>160</v>
      </c>
      <c r="I575" s="305">
        <v>1.4874999999999999E-2</v>
      </c>
      <c r="J575" s="429">
        <f t="shared" si="80"/>
        <v>160</v>
      </c>
    </row>
    <row r="576" spans="1:10" ht="17.100000000000001" customHeight="1">
      <c r="A576" s="345"/>
      <c r="B576" s="367"/>
      <c r="C576" s="321"/>
      <c r="D576" s="343"/>
      <c r="E576" s="417"/>
      <c r="F576" s="407" t="s">
        <v>513</v>
      </c>
      <c r="G576" s="304"/>
      <c r="H576" s="300">
        <v>400</v>
      </c>
      <c r="I576" s="305">
        <v>3.0290416666666675</v>
      </c>
      <c r="J576" s="429">
        <f t="shared" si="80"/>
        <v>387.9</v>
      </c>
    </row>
    <row r="577" spans="1:10" ht="17.100000000000001" customHeight="1">
      <c r="A577" s="345"/>
      <c r="B577" s="367"/>
      <c r="C577" s="321"/>
      <c r="D577" s="343"/>
      <c r="E577" s="417"/>
      <c r="F577" s="403" t="s">
        <v>522</v>
      </c>
      <c r="G577" s="403" t="s">
        <v>275</v>
      </c>
      <c r="H577" s="300"/>
      <c r="I577" s="300"/>
      <c r="J577" s="430"/>
    </row>
    <row r="578" spans="1:10" ht="17.100000000000001" customHeight="1">
      <c r="A578" s="345"/>
      <c r="B578" s="367"/>
      <c r="C578" s="321"/>
      <c r="D578" s="343"/>
      <c r="E578" s="417"/>
      <c r="F578" s="407" t="s">
        <v>359</v>
      </c>
      <c r="G578" s="304"/>
      <c r="H578" s="300">
        <v>250</v>
      </c>
      <c r="I578" s="305">
        <v>9.4893999999999981</v>
      </c>
      <c r="J578" s="429">
        <f t="shared" si="80"/>
        <v>226.3</v>
      </c>
    </row>
    <row r="579" spans="1:10" ht="17.100000000000001" customHeight="1">
      <c r="A579" s="345"/>
      <c r="B579" s="367"/>
      <c r="C579" s="321"/>
      <c r="D579" s="343"/>
      <c r="E579" s="417"/>
      <c r="F579" s="407" t="s">
        <v>361</v>
      </c>
      <c r="G579" s="304"/>
      <c r="H579" s="300">
        <v>160</v>
      </c>
      <c r="I579" s="305">
        <v>4.5910000000000002</v>
      </c>
      <c r="J579" s="429">
        <f t="shared" si="80"/>
        <v>152.69999999999999</v>
      </c>
    </row>
    <row r="580" spans="1:10" ht="17.100000000000001" customHeight="1">
      <c r="A580" s="345"/>
      <c r="B580" s="367"/>
      <c r="C580" s="321"/>
      <c r="D580" s="343"/>
      <c r="E580" s="417"/>
      <c r="F580" s="407" t="s">
        <v>362</v>
      </c>
      <c r="G580" s="304"/>
      <c r="H580" s="300">
        <v>100</v>
      </c>
      <c r="I580" s="305">
        <v>7.1311333333333327</v>
      </c>
      <c r="J580" s="429">
        <f t="shared" si="80"/>
        <v>92.9</v>
      </c>
    </row>
    <row r="581" spans="1:10" ht="17.100000000000001" customHeight="1">
      <c r="A581" s="345"/>
      <c r="B581" s="367"/>
      <c r="C581" s="321"/>
      <c r="D581" s="343"/>
      <c r="E581" s="417"/>
      <c r="F581" s="407" t="s">
        <v>366</v>
      </c>
      <c r="G581" s="304"/>
      <c r="H581" s="300">
        <v>100</v>
      </c>
      <c r="I581" s="305">
        <v>29.766733333333338</v>
      </c>
      <c r="J581" s="429">
        <f t="shared" si="80"/>
        <v>70.2</v>
      </c>
    </row>
    <row r="582" spans="1:10" ht="17.100000000000001" customHeight="1">
      <c r="A582" s="345"/>
      <c r="B582" s="367"/>
      <c r="C582" s="321"/>
      <c r="D582" s="343"/>
      <c r="E582" s="417"/>
      <c r="F582" s="407" t="s">
        <v>357</v>
      </c>
      <c r="G582" s="304"/>
      <c r="H582" s="300">
        <v>100</v>
      </c>
      <c r="I582" s="305">
        <v>27.407266666666668</v>
      </c>
      <c r="J582" s="429">
        <f t="shared" si="80"/>
        <v>72.599999999999994</v>
      </c>
    </row>
    <row r="583" spans="1:10" ht="17.100000000000001" customHeight="1">
      <c r="A583" s="345"/>
      <c r="B583" s="367"/>
      <c r="C583" s="321"/>
      <c r="D583" s="343"/>
      <c r="E583" s="417"/>
      <c r="F583" s="407" t="s">
        <v>374</v>
      </c>
      <c r="G583" s="304"/>
      <c r="H583" s="300">
        <v>160</v>
      </c>
      <c r="I583" s="305">
        <v>6.3252499999999996</v>
      </c>
      <c r="J583" s="429">
        <f t="shared" si="80"/>
        <v>149.9</v>
      </c>
    </row>
    <row r="584" spans="1:10" ht="17.100000000000001" customHeight="1" thickBot="1">
      <c r="A584" s="345"/>
      <c r="B584" s="367"/>
      <c r="C584" s="321"/>
      <c r="D584" s="343"/>
      <c r="E584" s="417"/>
      <c r="F584" s="411" t="s">
        <v>514</v>
      </c>
      <c r="G584" s="403" t="s">
        <v>275</v>
      </c>
      <c r="H584" s="300"/>
      <c r="I584" s="305"/>
      <c r="J584" s="430"/>
    </row>
    <row r="585" spans="1:10" ht="17.100000000000001" customHeight="1">
      <c r="A585" s="345"/>
      <c r="B585" s="575"/>
      <c r="C585" s="321"/>
      <c r="D585" s="371" t="s">
        <v>275</v>
      </c>
      <c r="E585" s="417"/>
      <c r="F585" s="407" t="s">
        <v>359</v>
      </c>
      <c r="G585" s="304"/>
      <c r="H585" s="300">
        <v>100</v>
      </c>
      <c r="I585" s="305">
        <v>9.3600000000000003E-2</v>
      </c>
      <c r="J585" s="429">
        <f t="shared" si="80"/>
        <v>99.9</v>
      </c>
    </row>
    <row r="586" spans="1:10" ht="17.100000000000001" customHeight="1">
      <c r="A586" s="345"/>
      <c r="B586" s="575"/>
      <c r="C586" s="321"/>
      <c r="D586" s="368"/>
      <c r="E586" s="417"/>
      <c r="F586" s="407" t="s">
        <v>362</v>
      </c>
      <c r="G586" s="304"/>
      <c r="H586" s="300">
        <v>160</v>
      </c>
      <c r="I586" s="305">
        <v>5.8896875</v>
      </c>
      <c r="J586" s="429">
        <f t="shared" si="80"/>
        <v>150.6</v>
      </c>
    </row>
    <row r="587" spans="1:10" ht="17.100000000000001" customHeight="1" thickBot="1">
      <c r="A587" s="345"/>
      <c r="B587" s="575"/>
      <c r="C587" s="321"/>
      <c r="D587" s="365"/>
      <c r="E587" s="417"/>
      <c r="F587" s="407" t="s">
        <v>366</v>
      </c>
      <c r="G587" s="304"/>
      <c r="H587" s="300">
        <v>250</v>
      </c>
      <c r="I587" s="305">
        <v>3.5950933333333324</v>
      </c>
      <c r="J587" s="429">
        <f t="shared" si="80"/>
        <v>241</v>
      </c>
    </row>
    <row r="588" spans="1:10" ht="17.100000000000001" customHeight="1" thickBot="1">
      <c r="A588" s="345"/>
      <c r="B588" s="367"/>
      <c r="C588" s="321"/>
      <c r="D588" s="368"/>
      <c r="E588" s="417"/>
      <c r="F588" s="411" t="s">
        <v>515</v>
      </c>
      <c r="G588" s="403" t="s">
        <v>277</v>
      </c>
      <c r="H588" s="300"/>
      <c r="I588" s="305"/>
      <c r="J588" s="430"/>
    </row>
    <row r="589" spans="1:10" ht="17.100000000000001" customHeight="1">
      <c r="A589" s="345"/>
      <c r="B589" s="563"/>
      <c r="C589" s="321"/>
      <c r="D589" s="385" t="s">
        <v>277</v>
      </c>
      <c r="E589" s="417"/>
      <c r="F589" s="407" t="s">
        <v>471</v>
      </c>
      <c r="G589" s="304"/>
      <c r="H589" s="300">
        <v>160</v>
      </c>
      <c r="I589" s="305">
        <v>2.717166666666667</v>
      </c>
      <c r="J589" s="429">
        <f t="shared" si="80"/>
        <v>155.69999999999999</v>
      </c>
    </row>
    <row r="590" spans="1:10" ht="17.100000000000001" customHeight="1">
      <c r="A590" s="345"/>
      <c r="B590" s="563"/>
      <c r="C590" s="321"/>
      <c r="D590" s="293"/>
      <c r="E590" s="417"/>
      <c r="F590" s="407" t="s">
        <v>516</v>
      </c>
      <c r="G590" s="304"/>
      <c r="H590" s="300">
        <v>250</v>
      </c>
      <c r="I590" s="305">
        <v>7.6293333333333338E-2</v>
      </c>
      <c r="J590" s="429">
        <f t="shared" si="80"/>
        <v>249.8</v>
      </c>
    </row>
    <row r="591" spans="1:10" ht="17.100000000000001" customHeight="1" thickBot="1">
      <c r="A591" s="345"/>
      <c r="B591" s="387"/>
      <c r="C591" s="321"/>
      <c r="D591" s="293"/>
      <c r="E591" s="417"/>
      <c r="F591" s="411" t="s">
        <v>517</v>
      </c>
      <c r="G591" s="403" t="s">
        <v>280</v>
      </c>
      <c r="H591" s="300"/>
      <c r="I591" s="305"/>
      <c r="J591" s="430"/>
    </row>
    <row r="592" spans="1:10" ht="17.100000000000001" customHeight="1" thickBot="1">
      <c r="A592" s="344"/>
      <c r="B592" s="367"/>
      <c r="C592" s="321"/>
      <c r="D592" s="371" t="s">
        <v>280</v>
      </c>
      <c r="E592" s="413"/>
      <c r="F592" s="407" t="s">
        <v>359</v>
      </c>
      <c r="G592" s="304"/>
      <c r="H592" s="300">
        <v>250</v>
      </c>
      <c r="I592" s="305">
        <v>1.1743333333333335</v>
      </c>
      <c r="J592" s="429">
        <f t="shared" si="80"/>
        <v>247.1</v>
      </c>
    </row>
    <row r="593" spans="1:10" ht="17.100000000000001" customHeight="1" thickBot="1">
      <c r="A593" s="344"/>
      <c r="B593" s="367"/>
      <c r="C593" s="321"/>
      <c r="D593" s="371"/>
      <c r="E593" s="421" t="s">
        <v>331</v>
      </c>
      <c r="F593" s="403" t="s">
        <v>518</v>
      </c>
      <c r="G593" s="403" t="s">
        <v>282</v>
      </c>
      <c r="H593" s="300"/>
      <c r="I593" s="305"/>
      <c r="J593" s="430"/>
    </row>
    <row r="594" spans="1:10" ht="17.100000000000001" customHeight="1">
      <c r="A594" s="388"/>
      <c r="B594" s="389"/>
      <c r="C594" s="573" t="s">
        <v>281</v>
      </c>
      <c r="D594" s="390" t="s">
        <v>282</v>
      </c>
      <c r="E594" s="412"/>
      <c r="F594" s="407" t="s">
        <v>359</v>
      </c>
      <c r="G594" s="304"/>
      <c r="H594" s="300">
        <v>100</v>
      </c>
      <c r="I594" s="305">
        <v>6.3583999999999996</v>
      </c>
      <c r="J594" s="429">
        <f t="shared" si="80"/>
        <v>93.6</v>
      </c>
    </row>
    <row r="595" spans="1:10" ht="17.100000000000001" customHeight="1">
      <c r="A595" s="391"/>
      <c r="B595" s="389"/>
      <c r="C595" s="574"/>
      <c r="D595" s="392"/>
      <c r="E595" s="417"/>
      <c r="F595" s="407" t="s">
        <v>360</v>
      </c>
      <c r="G595" s="304"/>
      <c r="H595" s="300">
        <v>160</v>
      </c>
      <c r="I595" s="305">
        <v>9.8136666666666663</v>
      </c>
      <c r="J595" s="429">
        <f t="shared" si="80"/>
        <v>144.30000000000001</v>
      </c>
    </row>
    <row r="596" spans="1:10" ht="17.100000000000001" customHeight="1">
      <c r="A596" s="391"/>
      <c r="B596" s="389"/>
      <c r="C596" s="574"/>
      <c r="D596" s="392"/>
      <c r="E596" s="417"/>
      <c r="F596" s="407" t="s">
        <v>361</v>
      </c>
      <c r="G596" s="304"/>
      <c r="H596" s="300">
        <v>160</v>
      </c>
      <c r="I596" s="305">
        <v>2.8258333333333332</v>
      </c>
      <c r="J596" s="429">
        <f t="shared" si="80"/>
        <v>155.5</v>
      </c>
    </row>
    <row r="597" spans="1:10" ht="17.100000000000001" customHeight="1">
      <c r="A597" s="391"/>
      <c r="B597" s="389"/>
      <c r="C597" s="574"/>
      <c r="D597" s="392"/>
      <c r="E597" s="417"/>
      <c r="F597" s="407" t="s">
        <v>362</v>
      </c>
      <c r="G597" s="304"/>
      <c r="H597" s="300">
        <v>160</v>
      </c>
      <c r="I597" s="305">
        <v>1.4250833333333333</v>
      </c>
      <c r="J597" s="429">
        <f t="shared" si="80"/>
        <v>157.69999999999999</v>
      </c>
    </row>
    <row r="598" spans="1:10" ht="17.100000000000001" customHeight="1">
      <c r="A598" s="391"/>
      <c r="B598" s="389"/>
      <c r="C598" s="574"/>
      <c r="D598" s="392"/>
      <c r="E598" s="417"/>
      <c r="F598" s="407" t="s">
        <v>369</v>
      </c>
      <c r="G598" s="304"/>
      <c r="H598" s="300">
        <v>160</v>
      </c>
      <c r="I598" s="305">
        <v>16.852499999999999</v>
      </c>
      <c r="J598" s="429">
        <f t="shared" si="80"/>
        <v>133</v>
      </c>
    </row>
    <row r="599" spans="1:10" ht="17.100000000000001" customHeight="1">
      <c r="A599" s="391"/>
      <c r="B599" s="389"/>
      <c r="C599" s="574"/>
      <c r="D599" s="392"/>
      <c r="E599" s="417"/>
      <c r="F599" s="407" t="s">
        <v>357</v>
      </c>
      <c r="G599" s="304"/>
      <c r="H599" s="300">
        <v>160</v>
      </c>
      <c r="I599" s="305">
        <v>7.2752291666666684</v>
      </c>
      <c r="J599" s="429">
        <f t="shared" ref="J599:J600" si="81">ROUND((100-I599)/100*H599,1)</f>
        <v>148.4</v>
      </c>
    </row>
    <row r="600" spans="1:10" ht="17.100000000000001" customHeight="1">
      <c r="A600" s="391"/>
      <c r="B600" s="389"/>
      <c r="C600" s="574"/>
      <c r="D600" s="392"/>
      <c r="E600" s="417"/>
      <c r="F600" s="407" t="s">
        <v>374</v>
      </c>
      <c r="G600" s="304"/>
      <c r="H600" s="300">
        <v>160</v>
      </c>
      <c r="I600" s="305">
        <v>5.9613750000000003</v>
      </c>
      <c r="J600" s="429">
        <f t="shared" si="81"/>
        <v>150.5</v>
      </c>
    </row>
    <row r="601" spans="1:10" ht="17.100000000000001" customHeight="1" thickBot="1">
      <c r="A601" s="391"/>
      <c r="B601" s="389"/>
      <c r="C601" s="574"/>
      <c r="D601" s="392"/>
      <c r="E601" s="417"/>
      <c r="F601" s="411" t="s">
        <v>519</v>
      </c>
      <c r="G601" s="403" t="s">
        <v>282</v>
      </c>
      <c r="H601" s="300"/>
      <c r="I601" s="305"/>
      <c r="J601" s="430"/>
    </row>
    <row r="602" spans="1:10" ht="17.100000000000001" customHeight="1">
      <c r="A602" s="344"/>
      <c r="B602" s="367"/>
      <c r="C602" s="574"/>
      <c r="D602" s="392"/>
      <c r="E602" s="413"/>
      <c r="F602" s="407" t="s">
        <v>359</v>
      </c>
      <c r="G602" s="304"/>
      <c r="H602" s="300">
        <v>250</v>
      </c>
      <c r="I602" s="305">
        <v>1.056</v>
      </c>
      <c r="J602" s="429">
        <f t="shared" ref="J602" si="82">ROUND((100-I602)/100*H602,1)</f>
        <v>247.4</v>
      </c>
    </row>
    <row r="603" spans="1:10" ht="17.100000000000001" customHeight="1" thickBot="1">
      <c r="A603" s="345"/>
      <c r="B603" s="367"/>
      <c r="C603" s="574"/>
      <c r="D603" s="392"/>
      <c r="E603" s="421" t="s">
        <v>335</v>
      </c>
      <c r="F603" s="403" t="s">
        <v>519</v>
      </c>
      <c r="G603" s="403" t="s">
        <v>256</v>
      </c>
      <c r="H603" s="300"/>
      <c r="I603" s="305"/>
      <c r="J603" s="430"/>
    </row>
    <row r="604" spans="1:10" ht="17.100000000000001" customHeight="1">
      <c r="A604" s="323"/>
      <c r="B604" s="566"/>
      <c r="C604" s="574"/>
      <c r="D604" s="371" t="s">
        <v>256</v>
      </c>
      <c r="E604" s="412"/>
      <c r="F604" s="407" t="s">
        <v>359</v>
      </c>
      <c r="G604" s="304"/>
      <c r="H604" s="300">
        <v>100</v>
      </c>
      <c r="I604" s="305">
        <v>4.1543000000000001</v>
      </c>
      <c r="J604" s="429">
        <f t="shared" ref="J604:J606" si="83">ROUND((100-I604)/100*H604,1)</f>
        <v>95.8</v>
      </c>
    </row>
    <row r="605" spans="1:10" ht="17.100000000000001" customHeight="1">
      <c r="A605" s="323"/>
      <c r="B605" s="566"/>
      <c r="C605" s="574"/>
      <c r="D605" s="368"/>
      <c r="E605" s="417"/>
      <c r="F605" s="407" t="s">
        <v>360</v>
      </c>
      <c r="G605" s="304"/>
      <c r="H605" s="300">
        <v>160</v>
      </c>
      <c r="I605" s="305">
        <v>1.8625833333333333</v>
      </c>
      <c r="J605" s="429">
        <f t="shared" si="83"/>
        <v>157</v>
      </c>
    </row>
    <row r="606" spans="1:10" ht="17.100000000000001" customHeight="1">
      <c r="A606" s="323"/>
      <c r="B606" s="566"/>
      <c r="C606" s="574"/>
      <c r="D606" s="368"/>
      <c r="E606" s="417"/>
      <c r="F606" s="407" t="s">
        <v>362</v>
      </c>
      <c r="G606" s="304"/>
      <c r="H606" s="300">
        <v>160</v>
      </c>
      <c r="I606" s="305">
        <v>3.4683958333333345</v>
      </c>
      <c r="J606" s="429">
        <f t="shared" si="83"/>
        <v>154.5</v>
      </c>
    </row>
    <row r="607" spans="1:10" ht="17.100000000000001" customHeight="1">
      <c r="A607" s="323"/>
      <c r="B607" s="321"/>
      <c r="C607" s="574"/>
      <c r="D607" s="368"/>
      <c r="E607" s="417"/>
      <c r="F607" s="411" t="s">
        <v>520</v>
      </c>
      <c r="G607" s="403" t="s">
        <v>256</v>
      </c>
      <c r="H607" s="300"/>
      <c r="I607" s="305"/>
      <c r="J607" s="430"/>
    </row>
    <row r="608" spans="1:10" ht="17.100000000000001" customHeight="1">
      <c r="A608" s="345"/>
      <c r="B608" s="367"/>
      <c r="C608" s="574"/>
      <c r="D608" s="368"/>
      <c r="E608" s="417"/>
      <c r="F608" s="407" t="s">
        <v>359</v>
      </c>
      <c r="G608" s="304"/>
      <c r="H608" s="300">
        <v>40</v>
      </c>
      <c r="I608" s="300">
        <v>0.6</v>
      </c>
      <c r="J608" s="429">
        <f t="shared" ref="J608" si="84">ROUND((100-I608)/100*H608,1)</f>
        <v>39.799999999999997</v>
      </c>
    </row>
    <row r="609" spans="1:10" ht="17.100000000000001" customHeight="1" thickBot="1">
      <c r="A609" s="345"/>
      <c r="B609" s="367"/>
      <c r="C609" s="574"/>
      <c r="D609" s="368"/>
      <c r="E609" s="417"/>
      <c r="F609" s="411" t="s">
        <v>521</v>
      </c>
      <c r="G609" s="403" t="s">
        <v>285</v>
      </c>
      <c r="H609" s="300"/>
      <c r="I609" s="300"/>
      <c r="J609" s="430"/>
    </row>
    <row r="610" spans="1:10" ht="17.100000000000001" customHeight="1">
      <c r="A610" s="345"/>
      <c r="B610" s="367"/>
      <c r="C610" s="574"/>
      <c r="D610" s="371" t="s">
        <v>285</v>
      </c>
      <c r="E610" s="417"/>
      <c r="F610" s="407" t="s">
        <v>359</v>
      </c>
      <c r="G610" s="304"/>
      <c r="H610" s="300">
        <v>160</v>
      </c>
      <c r="I610" s="305">
        <v>3.6842708333333336</v>
      </c>
      <c r="J610" s="429">
        <f>ROUND((100-I610)/100*H610,1)</f>
        <v>154.1</v>
      </c>
    </row>
    <row r="611" spans="1:10" ht="17.100000000000001" customHeight="1" thickBot="1">
      <c r="A611" s="345"/>
      <c r="B611" s="367"/>
      <c r="C611" s="574"/>
      <c r="D611" s="365"/>
      <c r="E611" s="413"/>
      <c r="F611" s="407" t="s">
        <v>361</v>
      </c>
      <c r="G611" s="304"/>
      <c r="H611" s="300">
        <v>160</v>
      </c>
      <c r="I611" s="300">
        <v>0.2</v>
      </c>
      <c r="J611" s="429">
        <f t="shared" ref="J611" si="85">ROUND((100-I611)/100*H611,1)</f>
        <v>159.69999999999999</v>
      </c>
    </row>
    <row r="612" spans="1:10" ht="17.100000000000001" customHeight="1" thickBot="1">
      <c r="A612" s="321"/>
      <c r="B612" s="343"/>
      <c r="C612" s="321"/>
      <c r="D612" s="368"/>
      <c r="E612" s="296"/>
      <c r="F612" s="289"/>
      <c r="G612" s="296"/>
      <c r="H612" s="393"/>
    </row>
    <row r="613" spans="1:10" ht="17.100000000000001" customHeight="1" thickBot="1">
      <c r="A613" s="394"/>
      <c r="B613" s="395"/>
      <c r="C613" s="394"/>
      <c r="D613" s="396"/>
      <c r="E613" s="288"/>
      <c r="F613" s="397" t="s">
        <v>294</v>
      </c>
      <c r="G613" s="397"/>
      <c r="H613" s="393"/>
      <c r="I613" s="292" t="s">
        <v>295</v>
      </c>
    </row>
    <row r="614" spans="1:10" ht="17.100000000000001" customHeight="1" thickBot="1">
      <c r="A614" s="321"/>
      <c r="B614" s="306" t="s">
        <v>289</v>
      </c>
      <c r="C614" s="321"/>
      <c r="D614" s="362"/>
      <c r="E614" s="288"/>
      <c r="F614" s="289"/>
      <c r="G614" s="296"/>
      <c r="H614" s="393"/>
    </row>
    <row r="615" spans="1:10" s="398" customFormat="1" ht="17.100000000000001" customHeight="1">
      <c r="A615" s="343"/>
      <c r="B615" s="343"/>
      <c r="C615" s="343"/>
      <c r="D615" s="368"/>
      <c r="E615" s="288"/>
      <c r="F615" s="289"/>
      <c r="G615" s="296"/>
      <c r="H615" s="393"/>
      <c r="I615" s="289"/>
    </row>
    <row r="616" spans="1:10" s="398" customFormat="1" ht="17.100000000000001" customHeight="1">
      <c r="A616" s="343"/>
      <c r="B616" s="343"/>
      <c r="C616" s="343"/>
      <c r="D616" s="368"/>
      <c r="E616" s="288"/>
      <c r="F616" s="289"/>
      <c r="G616" s="296"/>
      <c r="H616" s="393"/>
      <c r="I616" s="289"/>
    </row>
    <row r="617" spans="1:10" s="398" customFormat="1" ht="17.100000000000001" customHeight="1">
      <c r="A617" s="343"/>
      <c r="B617" s="343"/>
      <c r="C617" s="343"/>
      <c r="D617" s="368"/>
      <c r="E617" s="288"/>
      <c r="F617" s="289"/>
      <c r="G617" s="296"/>
      <c r="H617" s="393"/>
      <c r="I617" s="289"/>
    </row>
    <row r="618" spans="1:10" s="398" customFormat="1" ht="17.100000000000001" customHeight="1">
      <c r="A618" s="343"/>
      <c r="B618" s="343"/>
      <c r="C618" s="343"/>
      <c r="D618" s="368"/>
      <c r="E618" s="288"/>
      <c r="F618" s="289"/>
      <c r="G618" s="296"/>
      <c r="H618" s="393"/>
      <c r="I618" s="289"/>
    </row>
    <row r="619" spans="1:10" s="398" customFormat="1" ht="17.100000000000001" customHeight="1">
      <c r="A619" s="343"/>
      <c r="B619" s="343"/>
      <c r="C619" s="343"/>
      <c r="D619" s="368"/>
      <c r="E619" s="288"/>
      <c r="F619" s="289"/>
      <c r="G619" s="296"/>
      <c r="H619" s="393"/>
      <c r="I619" s="289"/>
    </row>
    <row r="620" spans="1:10" s="398" customFormat="1" ht="17.100000000000001" customHeight="1">
      <c r="A620" s="343"/>
      <c r="B620" s="343"/>
      <c r="C620" s="343"/>
      <c r="D620" s="368"/>
      <c r="E620" s="288"/>
      <c r="F620" s="289"/>
      <c r="G620" s="296"/>
      <c r="H620" s="393"/>
      <c r="I620" s="289"/>
    </row>
    <row r="621" spans="1:10" s="398" customFormat="1" ht="17.100000000000001" customHeight="1">
      <c r="A621" s="343"/>
      <c r="B621" s="343"/>
      <c r="C621" s="343"/>
      <c r="D621" s="368"/>
      <c r="E621" s="288"/>
      <c r="F621" s="289"/>
      <c r="G621" s="296"/>
      <c r="H621" s="393"/>
      <c r="I621" s="289"/>
    </row>
    <row r="622" spans="1:10" s="398" customFormat="1" ht="17.100000000000001" customHeight="1">
      <c r="A622" s="343"/>
      <c r="B622" s="343"/>
      <c r="C622" s="343"/>
      <c r="D622" s="368"/>
      <c r="E622" s="288"/>
      <c r="F622" s="289"/>
      <c r="G622" s="296"/>
      <c r="H622" s="393"/>
      <c r="I622" s="289"/>
    </row>
    <row r="623" spans="1:10" s="398" customFormat="1" ht="17.100000000000001" customHeight="1">
      <c r="A623" s="343"/>
      <c r="B623" s="343"/>
      <c r="C623" s="343"/>
      <c r="D623" s="368"/>
      <c r="E623" s="288"/>
      <c r="F623" s="289"/>
      <c r="G623" s="296"/>
      <c r="H623" s="393"/>
      <c r="I623" s="289"/>
    </row>
    <row r="624" spans="1:10" s="398" customFormat="1" ht="17.100000000000001" customHeight="1">
      <c r="A624" s="343"/>
      <c r="B624" s="343"/>
      <c r="C624" s="343"/>
      <c r="D624" s="368"/>
      <c r="E624" s="288"/>
      <c r="F624" s="289"/>
      <c r="G624" s="296"/>
      <c r="H624" s="393"/>
      <c r="I624" s="289"/>
    </row>
    <row r="625" spans="1:9" s="398" customFormat="1" ht="17.100000000000001" customHeight="1">
      <c r="A625" s="343"/>
      <c r="B625" s="343"/>
      <c r="C625" s="343"/>
      <c r="D625" s="368"/>
      <c r="E625" s="288"/>
      <c r="F625" s="289"/>
      <c r="G625" s="296"/>
      <c r="H625" s="393"/>
      <c r="I625" s="289"/>
    </row>
    <row r="626" spans="1:9" s="398" customFormat="1" ht="17.100000000000001" customHeight="1">
      <c r="A626" s="343"/>
      <c r="B626" s="343"/>
      <c r="C626" s="343"/>
      <c r="D626" s="368"/>
      <c r="E626" s="288"/>
      <c r="F626" s="289"/>
      <c r="G626" s="296"/>
      <c r="H626" s="393"/>
      <c r="I626" s="289"/>
    </row>
    <row r="627" spans="1:9" s="398" customFormat="1" ht="17.100000000000001" customHeight="1">
      <c r="A627" s="343"/>
      <c r="B627" s="343"/>
      <c r="C627" s="343"/>
      <c r="D627" s="368"/>
      <c r="E627" s="288"/>
      <c r="F627" s="289"/>
      <c r="G627" s="296"/>
      <c r="H627" s="393"/>
      <c r="I627" s="289"/>
    </row>
    <row r="628" spans="1:9" s="398" customFormat="1" ht="17.100000000000001" customHeight="1">
      <c r="A628" s="343"/>
      <c r="B628" s="343"/>
      <c r="C628" s="343"/>
      <c r="D628" s="368"/>
      <c r="E628" s="288"/>
      <c r="F628" s="289"/>
      <c r="G628" s="296"/>
      <c r="H628" s="393"/>
      <c r="I628" s="289"/>
    </row>
    <row r="629" spans="1:9" s="398" customFormat="1" ht="17.100000000000001" customHeight="1">
      <c r="A629" s="343"/>
      <c r="B629" s="343"/>
      <c r="C629" s="343"/>
      <c r="D629" s="368"/>
      <c r="E629" s="288"/>
      <c r="F629" s="289"/>
      <c r="G629" s="296"/>
      <c r="H629" s="393"/>
      <c r="I629" s="289"/>
    </row>
    <row r="630" spans="1:9" s="398" customFormat="1" ht="17.100000000000001" customHeight="1">
      <c r="A630" s="343"/>
      <c r="B630" s="343"/>
      <c r="C630" s="343"/>
      <c r="D630" s="368"/>
      <c r="E630" s="288"/>
      <c r="F630" s="289"/>
      <c r="G630" s="296"/>
      <c r="H630" s="393"/>
      <c r="I630" s="289"/>
    </row>
    <row r="631" spans="1:9" s="398" customFormat="1" ht="17.100000000000001" customHeight="1">
      <c r="A631" s="343"/>
      <c r="B631" s="343"/>
      <c r="C631" s="343"/>
      <c r="D631" s="368"/>
      <c r="E631" s="288"/>
      <c r="F631" s="289"/>
      <c r="G631" s="296"/>
      <c r="H631" s="393"/>
      <c r="I631" s="289"/>
    </row>
    <row r="632" spans="1:9" s="398" customFormat="1" ht="17.100000000000001" customHeight="1">
      <c r="A632" s="343"/>
      <c r="B632" s="343"/>
      <c r="C632" s="343"/>
      <c r="D632" s="368"/>
      <c r="E632" s="288"/>
      <c r="F632" s="289"/>
      <c r="G632" s="296"/>
      <c r="H632" s="393"/>
      <c r="I632" s="289"/>
    </row>
    <row r="633" spans="1:9" s="398" customFormat="1" ht="17.100000000000001" customHeight="1">
      <c r="A633" s="343"/>
      <c r="B633" s="343"/>
      <c r="C633" s="343"/>
      <c r="D633" s="368"/>
      <c r="E633" s="288"/>
      <c r="F633" s="289"/>
      <c r="G633" s="296"/>
      <c r="H633" s="393"/>
      <c r="I633" s="289"/>
    </row>
    <row r="634" spans="1:9" s="398" customFormat="1" ht="17.100000000000001" customHeight="1">
      <c r="A634" s="343"/>
      <c r="B634" s="343"/>
      <c r="C634" s="343"/>
      <c r="D634" s="368"/>
      <c r="E634" s="288"/>
      <c r="F634" s="289"/>
      <c r="G634" s="296"/>
      <c r="H634" s="393"/>
      <c r="I634" s="289"/>
    </row>
    <row r="635" spans="1:9" s="398" customFormat="1" ht="17.100000000000001" customHeight="1">
      <c r="A635" s="343"/>
      <c r="B635" s="343"/>
      <c r="C635" s="343"/>
      <c r="D635" s="368"/>
      <c r="E635" s="288"/>
      <c r="F635" s="289"/>
      <c r="G635" s="296"/>
      <c r="H635" s="393"/>
      <c r="I635" s="289"/>
    </row>
    <row r="636" spans="1:9" s="398" customFormat="1" ht="17.100000000000001" customHeight="1">
      <c r="A636" s="343"/>
      <c r="B636" s="343"/>
      <c r="C636" s="343"/>
      <c r="D636" s="368"/>
      <c r="E636" s="288"/>
      <c r="F636" s="289"/>
      <c r="G636" s="296"/>
      <c r="H636" s="393"/>
      <c r="I636" s="289"/>
    </row>
    <row r="637" spans="1:9" s="398" customFormat="1" ht="17.100000000000001" customHeight="1">
      <c r="A637" s="343"/>
      <c r="B637" s="343"/>
      <c r="C637" s="343"/>
      <c r="D637" s="368"/>
      <c r="E637" s="288"/>
      <c r="F637" s="289"/>
      <c r="G637" s="296"/>
      <c r="H637" s="393"/>
      <c r="I637" s="289"/>
    </row>
    <row r="638" spans="1:9" s="398" customFormat="1" ht="17.100000000000001" customHeight="1">
      <c r="A638" s="343"/>
      <c r="B638" s="343"/>
      <c r="C638" s="343"/>
      <c r="D638" s="368"/>
      <c r="E638" s="288"/>
      <c r="F638" s="289"/>
      <c r="G638" s="296"/>
      <c r="H638" s="393"/>
      <c r="I638" s="289"/>
    </row>
    <row r="639" spans="1:9" s="398" customFormat="1" ht="17.100000000000001" customHeight="1">
      <c r="A639" s="343"/>
      <c r="B639" s="343"/>
      <c r="C639" s="343"/>
      <c r="D639" s="368"/>
      <c r="E639" s="288"/>
      <c r="F639" s="289"/>
      <c r="G639" s="296"/>
      <c r="H639" s="393"/>
      <c r="I639" s="289"/>
    </row>
    <row r="640" spans="1:9" s="398" customFormat="1" ht="17.100000000000001" customHeight="1">
      <c r="A640" s="343"/>
      <c r="B640" s="343"/>
      <c r="C640" s="343"/>
      <c r="D640" s="368"/>
      <c r="E640" s="288"/>
      <c r="F640" s="289"/>
      <c r="G640" s="296"/>
      <c r="H640" s="393"/>
      <c r="I640" s="289"/>
    </row>
    <row r="641" spans="1:9" s="398" customFormat="1" ht="17.100000000000001" customHeight="1">
      <c r="A641" s="343"/>
      <c r="B641" s="343"/>
      <c r="C641" s="343"/>
      <c r="D641" s="368"/>
      <c r="E641" s="288"/>
      <c r="F641" s="289"/>
      <c r="G641" s="296"/>
      <c r="H641" s="393"/>
      <c r="I641" s="289"/>
    </row>
    <row r="642" spans="1:9" s="398" customFormat="1" ht="17.100000000000001" customHeight="1">
      <c r="A642" s="343"/>
      <c r="B642" s="343"/>
      <c r="C642" s="343"/>
      <c r="D642" s="368"/>
      <c r="E642" s="288"/>
      <c r="F642" s="289"/>
      <c r="G642" s="296"/>
      <c r="H642" s="393"/>
      <c r="I642" s="289"/>
    </row>
    <row r="643" spans="1:9" s="398" customFormat="1" ht="17.100000000000001" customHeight="1">
      <c r="A643" s="343"/>
      <c r="B643" s="343"/>
      <c r="C643" s="343"/>
      <c r="D643" s="368"/>
      <c r="E643" s="288"/>
      <c r="F643" s="289"/>
      <c r="G643" s="296"/>
      <c r="H643" s="393"/>
      <c r="I643" s="289"/>
    </row>
    <row r="644" spans="1:9" s="398" customFormat="1" ht="17.100000000000001" customHeight="1">
      <c r="A644" s="343"/>
      <c r="B644" s="343"/>
      <c r="C644" s="343"/>
      <c r="D644" s="368"/>
      <c r="E644" s="288"/>
      <c r="F644" s="289"/>
      <c r="G644" s="296"/>
      <c r="H644" s="393"/>
      <c r="I644" s="289"/>
    </row>
    <row r="645" spans="1:9" s="398" customFormat="1" ht="17.100000000000001" customHeight="1">
      <c r="A645" s="343"/>
      <c r="B645" s="343"/>
      <c r="C645" s="343"/>
      <c r="D645" s="368"/>
      <c r="E645" s="288"/>
      <c r="F645" s="289"/>
      <c r="G645" s="296"/>
      <c r="H645" s="393"/>
      <c r="I645" s="289"/>
    </row>
    <row r="646" spans="1:9" s="398" customFormat="1" ht="17.100000000000001" customHeight="1">
      <c r="A646" s="343"/>
      <c r="B646" s="343"/>
      <c r="C646" s="343"/>
      <c r="D646" s="368"/>
      <c r="E646" s="288"/>
      <c r="F646" s="289"/>
      <c r="G646" s="296"/>
      <c r="H646" s="393"/>
      <c r="I646" s="289"/>
    </row>
    <row r="647" spans="1:9" s="398" customFormat="1" ht="17.100000000000001" customHeight="1">
      <c r="A647" s="343"/>
      <c r="B647" s="343"/>
      <c r="C647" s="343"/>
      <c r="D647" s="368"/>
      <c r="E647" s="288"/>
      <c r="F647" s="289"/>
      <c r="G647" s="296"/>
      <c r="H647" s="393"/>
      <c r="I647" s="289"/>
    </row>
    <row r="648" spans="1:9" s="398" customFormat="1" ht="17.100000000000001" customHeight="1">
      <c r="A648" s="343"/>
      <c r="B648" s="343"/>
      <c r="C648" s="343"/>
      <c r="D648" s="368"/>
      <c r="E648" s="288"/>
      <c r="F648" s="289"/>
      <c r="G648" s="296"/>
      <c r="H648" s="393"/>
      <c r="I648" s="289"/>
    </row>
    <row r="649" spans="1:9" s="398" customFormat="1" ht="17.100000000000001" customHeight="1">
      <c r="A649" s="343"/>
      <c r="B649" s="343"/>
      <c r="C649" s="343"/>
      <c r="D649" s="368"/>
      <c r="E649" s="288"/>
      <c r="F649" s="289"/>
      <c r="G649" s="296"/>
      <c r="H649" s="393"/>
      <c r="I649" s="289"/>
    </row>
    <row r="650" spans="1:9" s="398" customFormat="1" ht="17.100000000000001" customHeight="1">
      <c r="A650" s="343"/>
      <c r="B650" s="343"/>
      <c r="C650" s="343"/>
      <c r="D650" s="368"/>
      <c r="E650" s="288"/>
      <c r="F650" s="289"/>
      <c r="G650" s="296"/>
      <c r="H650" s="393"/>
      <c r="I650" s="289"/>
    </row>
    <row r="651" spans="1:9" s="398" customFormat="1" ht="17.100000000000001" customHeight="1">
      <c r="A651" s="343"/>
      <c r="B651" s="343"/>
      <c r="C651" s="343"/>
      <c r="D651" s="368"/>
      <c r="E651" s="288"/>
      <c r="F651" s="289"/>
      <c r="G651" s="296"/>
      <c r="H651" s="393"/>
      <c r="I651" s="289"/>
    </row>
    <row r="652" spans="1:9" s="398" customFormat="1" ht="17.100000000000001" customHeight="1">
      <c r="A652" s="343"/>
      <c r="B652" s="343"/>
      <c r="C652" s="343"/>
      <c r="D652" s="293"/>
      <c r="E652" s="288"/>
      <c r="F652" s="289"/>
      <c r="G652" s="296"/>
      <c r="H652" s="393"/>
      <c r="I652" s="289"/>
    </row>
    <row r="653" spans="1:9" s="398" customFormat="1" ht="17.100000000000001" customHeight="1">
      <c r="A653" s="343"/>
      <c r="B653" s="343"/>
      <c r="C653" s="343"/>
      <c r="D653" s="293"/>
      <c r="E653" s="288"/>
      <c r="F653" s="289"/>
      <c r="G653" s="296"/>
      <c r="H653" s="393"/>
      <c r="I653" s="289"/>
    </row>
    <row r="654" spans="1:9" s="398" customFormat="1" ht="17.100000000000001" customHeight="1">
      <c r="A654" s="343"/>
      <c r="B654" s="343"/>
      <c r="C654" s="343"/>
      <c r="D654" s="293"/>
      <c r="E654" s="288"/>
      <c r="F654" s="289"/>
      <c r="G654" s="296"/>
      <c r="H654" s="393"/>
      <c r="I654" s="289"/>
    </row>
    <row r="655" spans="1:9" s="398" customFormat="1" ht="17.100000000000001" customHeight="1">
      <c r="A655" s="343"/>
      <c r="B655" s="343"/>
      <c r="C655" s="343"/>
      <c r="D655" s="293"/>
      <c r="E655" s="288"/>
      <c r="F655" s="289"/>
      <c r="G655" s="296"/>
      <c r="H655" s="393"/>
      <c r="I655" s="289"/>
    </row>
    <row r="656" spans="1:9" s="398" customFormat="1" ht="17.100000000000001" customHeight="1">
      <c r="A656" s="343"/>
      <c r="B656" s="343"/>
      <c r="C656" s="343"/>
      <c r="D656" s="293"/>
      <c r="E656" s="288"/>
      <c r="F656" s="289"/>
      <c r="G656" s="296"/>
      <c r="H656" s="393"/>
      <c r="I656" s="289"/>
    </row>
    <row r="657" spans="1:9" s="398" customFormat="1" ht="17.100000000000001" customHeight="1">
      <c r="A657" s="343"/>
      <c r="B657" s="343"/>
      <c r="C657" s="343"/>
      <c r="D657" s="293"/>
      <c r="E657" s="288"/>
      <c r="F657" s="289"/>
      <c r="G657" s="296"/>
      <c r="H657" s="393"/>
      <c r="I657" s="289"/>
    </row>
    <row r="658" spans="1:9" s="398" customFormat="1" ht="17.100000000000001" customHeight="1">
      <c r="A658" s="343"/>
      <c r="B658" s="343"/>
      <c r="C658" s="343"/>
      <c r="D658" s="293"/>
      <c r="E658" s="288"/>
      <c r="F658" s="289"/>
      <c r="G658" s="296"/>
      <c r="H658" s="393"/>
      <c r="I658" s="289"/>
    </row>
    <row r="659" spans="1:9" s="398" customFormat="1" ht="17.100000000000001" customHeight="1">
      <c r="A659" s="343"/>
      <c r="B659" s="343"/>
      <c r="C659" s="343"/>
      <c r="D659" s="293"/>
      <c r="E659" s="288"/>
      <c r="F659" s="289"/>
      <c r="G659" s="296"/>
      <c r="H659" s="393"/>
      <c r="I659" s="289"/>
    </row>
    <row r="660" spans="1:9" s="398" customFormat="1" ht="17.100000000000001" customHeight="1">
      <c r="A660" s="343"/>
      <c r="B660" s="343"/>
      <c r="C660" s="343"/>
      <c r="D660" s="293"/>
      <c r="E660" s="288"/>
      <c r="F660" s="289"/>
      <c r="G660" s="296"/>
      <c r="H660" s="393"/>
      <c r="I660" s="289"/>
    </row>
    <row r="661" spans="1:9" s="398" customFormat="1" ht="17.100000000000001" customHeight="1">
      <c r="A661" s="343"/>
      <c r="B661" s="343"/>
      <c r="C661" s="343"/>
      <c r="D661" s="293"/>
      <c r="E661" s="288"/>
      <c r="F661" s="289"/>
      <c r="G661" s="296"/>
      <c r="H661" s="393"/>
      <c r="I661" s="289"/>
    </row>
    <row r="662" spans="1:9" s="398" customFormat="1" ht="17.100000000000001" customHeight="1">
      <c r="A662" s="343"/>
      <c r="B662" s="343"/>
      <c r="C662" s="343"/>
      <c r="D662" s="293"/>
      <c r="E662" s="288"/>
      <c r="F662" s="289"/>
      <c r="G662" s="296"/>
      <c r="H662" s="393"/>
      <c r="I662" s="289"/>
    </row>
    <row r="663" spans="1:9" s="398" customFormat="1" ht="17.100000000000001" customHeight="1">
      <c r="A663" s="343"/>
      <c r="B663" s="343"/>
      <c r="C663" s="343"/>
      <c r="D663" s="293"/>
      <c r="E663" s="288"/>
      <c r="F663" s="289"/>
      <c r="G663" s="296"/>
      <c r="H663" s="393"/>
      <c r="I663" s="289"/>
    </row>
    <row r="664" spans="1:9" s="398" customFormat="1" ht="17.100000000000001" customHeight="1">
      <c r="A664" s="343"/>
      <c r="B664" s="343"/>
      <c r="C664" s="343"/>
      <c r="D664" s="293"/>
      <c r="E664" s="288"/>
      <c r="F664" s="289"/>
      <c r="G664" s="296"/>
      <c r="H664" s="393"/>
      <c r="I664" s="289"/>
    </row>
    <row r="665" spans="1:9" s="398" customFormat="1" ht="17.100000000000001" customHeight="1">
      <c r="A665" s="343"/>
      <c r="B665" s="343"/>
      <c r="C665" s="343"/>
      <c r="D665" s="293"/>
      <c r="E665" s="288"/>
      <c r="F665" s="289"/>
      <c r="G665" s="296"/>
      <c r="H665" s="393"/>
      <c r="I665" s="289"/>
    </row>
    <row r="666" spans="1:9" s="398" customFormat="1" ht="17.100000000000001" customHeight="1">
      <c r="A666" s="343"/>
      <c r="B666" s="343"/>
      <c r="C666" s="343"/>
      <c r="D666" s="293"/>
      <c r="E666" s="288"/>
      <c r="F666" s="289"/>
      <c r="G666" s="296"/>
      <c r="H666" s="393"/>
      <c r="I666" s="289"/>
    </row>
    <row r="667" spans="1:9" s="398" customFormat="1" ht="17.100000000000001" customHeight="1">
      <c r="A667" s="343"/>
      <c r="B667" s="343"/>
      <c r="C667" s="343"/>
      <c r="D667" s="293"/>
      <c r="E667" s="288"/>
      <c r="F667" s="289"/>
      <c r="G667" s="296"/>
      <c r="H667" s="393"/>
      <c r="I667" s="289"/>
    </row>
    <row r="668" spans="1:9" s="398" customFormat="1" ht="17.100000000000001" customHeight="1">
      <c r="A668" s="343"/>
      <c r="B668" s="343"/>
      <c r="C668" s="343"/>
      <c r="D668" s="293"/>
      <c r="E668" s="288"/>
      <c r="F668" s="289"/>
      <c r="G668" s="296"/>
      <c r="H668" s="393"/>
      <c r="I668" s="289"/>
    </row>
    <row r="669" spans="1:9" s="398" customFormat="1" ht="17.100000000000001" customHeight="1">
      <c r="A669" s="343"/>
      <c r="B669" s="343"/>
      <c r="C669" s="343"/>
      <c r="D669" s="293"/>
      <c r="E669" s="288"/>
      <c r="F669" s="289"/>
      <c r="G669" s="296"/>
      <c r="H669" s="393"/>
      <c r="I669" s="289"/>
    </row>
    <row r="670" spans="1:9" s="398" customFormat="1" ht="17.100000000000001" customHeight="1">
      <c r="A670" s="343"/>
      <c r="B670" s="343"/>
      <c r="C670" s="343"/>
      <c r="D670" s="293"/>
      <c r="E670" s="288"/>
      <c r="F670" s="289"/>
      <c r="G670" s="296"/>
      <c r="H670" s="393"/>
      <c r="I670" s="289"/>
    </row>
    <row r="671" spans="1:9" s="398" customFormat="1" ht="17.100000000000001" customHeight="1">
      <c r="A671" s="343"/>
      <c r="B671" s="343"/>
      <c r="C671" s="343"/>
      <c r="D671" s="293"/>
      <c r="E671" s="288"/>
      <c r="F671" s="289"/>
      <c r="G671" s="296"/>
      <c r="H671" s="393"/>
      <c r="I671" s="289"/>
    </row>
    <row r="672" spans="1:9" s="398" customFormat="1" ht="17.100000000000001" customHeight="1">
      <c r="A672" s="343"/>
      <c r="B672" s="343"/>
      <c r="C672" s="343"/>
      <c r="D672" s="293"/>
      <c r="E672" s="288"/>
      <c r="F672" s="289"/>
      <c r="G672" s="296"/>
      <c r="H672" s="393"/>
      <c r="I672" s="289"/>
    </row>
    <row r="673" spans="1:9" s="398" customFormat="1" ht="17.100000000000001" customHeight="1">
      <c r="A673" s="343"/>
      <c r="B673" s="343"/>
      <c r="C673" s="343"/>
      <c r="D673" s="293"/>
      <c r="E673" s="288"/>
      <c r="F673" s="289"/>
      <c r="G673" s="296"/>
      <c r="H673" s="393"/>
      <c r="I673" s="289"/>
    </row>
    <row r="674" spans="1:9" s="398" customFormat="1" ht="17.100000000000001" customHeight="1">
      <c r="A674" s="343"/>
      <c r="B674" s="343"/>
      <c r="C674" s="343"/>
      <c r="D674" s="293"/>
      <c r="E674" s="288"/>
      <c r="F674" s="289"/>
      <c r="G674" s="296"/>
      <c r="H674" s="393"/>
      <c r="I674" s="289"/>
    </row>
    <row r="675" spans="1:9" s="398" customFormat="1" ht="17.100000000000001" customHeight="1">
      <c r="A675" s="343"/>
      <c r="B675" s="343"/>
      <c r="C675" s="343"/>
      <c r="D675" s="293"/>
      <c r="E675" s="288"/>
      <c r="F675" s="289"/>
      <c r="G675" s="296"/>
      <c r="H675" s="393"/>
      <c r="I675" s="289"/>
    </row>
    <row r="676" spans="1:9" s="398" customFormat="1" ht="17.100000000000001" customHeight="1">
      <c r="A676" s="343"/>
      <c r="B676" s="343"/>
      <c r="C676" s="343"/>
      <c r="D676" s="293"/>
      <c r="E676" s="288"/>
      <c r="F676" s="289"/>
      <c r="G676" s="296"/>
      <c r="H676" s="393"/>
      <c r="I676" s="289"/>
    </row>
    <row r="677" spans="1:9" s="398" customFormat="1" ht="17.100000000000001" customHeight="1">
      <c r="A677" s="343"/>
      <c r="B677" s="343"/>
      <c r="C677" s="343"/>
      <c r="D677" s="293"/>
      <c r="E677" s="288"/>
      <c r="F677" s="289"/>
      <c r="G677" s="296"/>
      <c r="H677" s="393"/>
      <c r="I677" s="289"/>
    </row>
    <row r="678" spans="1:9" s="398" customFormat="1" ht="17.100000000000001" customHeight="1">
      <c r="A678" s="343"/>
      <c r="B678" s="343"/>
      <c r="C678" s="343"/>
      <c r="D678" s="293"/>
      <c r="E678" s="288"/>
      <c r="F678" s="289"/>
      <c r="G678" s="296"/>
      <c r="H678" s="393"/>
      <c r="I678" s="289"/>
    </row>
    <row r="679" spans="1:9" s="398" customFormat="1" ht="17.100000000000001" customHeight="1">
      <c r="A679" s="343"/>
      <c r="B679" s="343"/>
      <c r="C679" s="343"/>
      <c r="D679" s="293"/>
      <c r="E679" s="288"/>
      <c r="F679" s="289"/>
      <c r="G679" s="296"/>
      <c r="H679" s="393"/>
      <c r="I679" s="289"/>
    </row>
    <row r="680" spans="1:9" s="398" customFormat="1" ht="17.100000000000001" customHeight="1">
      <c r="A680" s="343"/>
      <c r="B680" s="343"/>
      <c r="C680" s="343"/>
      <c r="D680" s="293"/>
      <c r="E680" s="288"/>
      <c r="F680" s="289"/>
      <c r="G680" s="296"/>
      <c r="H680" s="393"/>
      <c r="I680" s="289"/>
    </row>
    <row r="681" spans="1:9" s="398" customFormat="1" ht="17.100000000000001" customHeight="1">
      <c r="A681" s="343"/>
      <c r="B681" s="343"/>
      <c r="C681" s="343"/>
      <c r="D681" s="293"/>
      <c r="E681" s="288"/>
      <c r="F681" s="289"/>
      <c r="G681" s="296"/>
      <c r="H681" s="393"/>
      <c r="I681" s="289"/>
    </row>
    <row r="682" spans="1:9" s="398" customFormat="1" ht="17.100000000000001" customHeight="1">
      <c r="A682" s="343"/>
      <c r="B682" s="343"/>
      <c r="C682" s="343"/>
      <c r="D682" s="293"/>
      <c r="E682" s="288"/>
      <c r="F682" s="289"/>
      <c r="G682" s="296"/>
      <c r="H682" s="393"/>
      <c r="I682" s="289"/>
    </row>
    <row r="683" spans="1:9" s="398" customFormat="1" ht="17.100000000000001" customHeight="1">
      <c r="A683" s="343"/>
      <c r="B683" s="343"/>
      <c r="C683" s="343"/>
      <c r="D683" s="293"/>
      <c r="E683" s="288"/>
      <c r="F683" s="289"/>
      <c r="G683" s="296"/>
      <c r="H683" s="393"/>
      <c r="I683" s="289"/>
    </row>
    <row r="684" spans="1:9" s="398" customFormat="1" ht="17.100000000000001" customHeight="1">
      <c r="A684" s="343"/>
      <c r="B684" s="343"/>
      <c r="C684" s="343"/>
      <c r="D684" s="293"/>
      <c r="E684" s="288"/>
      <c r="F684" s="289"/>
      <c r="G684" s="296"/>
      <c r="H684" s="393"/>
      <c r="I684" s="289"/>
    </row>
    <row r="685" spans="1:9" s="398" customFormat="1" ht="17.100000000000001" customHeight="1">
      <c r="A685" s="343"/>
      <c r="B685" s="343"/>
      <c r="C685" s="343"/>
      <c r="D685" s="293"/>
      <c r="E685" s="288"/>
      <c r="F685" s="289"/>
      <c r="G685" s="296"/>
      <c r="H685" s="393"/>
      <c r="I685" s="289"/>
    </row>
    <row r="686" spans="1:9" s="398" customFormat="1" ht="17.100000000000001" customHeight="1">
      <c r="A686" s="343"/>
      <c r="B686" s="343"/>
      <c r="C686" s="343"/>
      <c r="D686" s="293"/>
      <c r="E686" s="288"/>
      <c r="F686" s="289"/>
      <c r="G686" s="296"/>
      <c r="H686" s="393"/>
      <c r="I686" s="289"/>
    </row>
    <row r="687" spans="1:9" s="398" customFormat="1" ht="17.100000000000001" customHeight="1">
      <c r="A687" s="343"/>
      <c r="B687" s="343"/>
      <c r="C687" s="343"/>
      <c r="D687" s="293"/>
      <c r="E687" s="288"/>
      <c r="F687" s="289"/>
      <c r="G687" s="296"/>
      <c r="H687" s="393"/>
      <c r="I687" s="289"/>
    </row>
    <row r="688" spans="1:9" s="398" customFormat="1" ht="17.100000000000001" customHeight="1">
      <c r="A688" s="343"/>
      <c r="B688" s="343"/>
      <c r="C688" s="343"/>
      <c r="D688" s="293"/>
      <c r="E688" s="288"/>
      <c r="F688" s="289"/>
      <c r="G688" s="296"/>
      <c r="H688" s="393"/>
      <c r="I688" s="289"/>
    </row>
    <row r="689" spans="1:9" s="398" customFormat="1" ht="17.100000000000001" customHeight="1">
      <c r="A689" s="343"/>
      <c r="B689" s="343"/>
      <c r="C689" s="343"/>
      <c r="D689" s="293"/>
      <c r="E689" s="288"/>
      <c r="F689" s="289"/>
      <c r="G689" s="296"/>
      <c r="H689" s="393"/>
      <c r="I689" s="289"/>
    </row>
    <row r="690" spans="1:9" s="398" customFormat="1" ht="17.100000000000001" customHeight="1">
      <c r="A690" s="343"/>
      <c r="B690" s="343"/>
      <c r="C690" s="343"/>
      <c r="D690" s="293"/>
      <c r="E690" s="288"/>
      <c r="F690" s="289"/>
      <c r="G690" s="296"/>
      <c r="H690" s="393"/>
      <c r="I690" s="289"/>
    </row>
    <row r="691" spans="1:9" s="398" customFormat="1" ht="17.100000000000001" customHeight="1">
      <c r="A691" s="343"/>
      <c r="B691" s="343"/>
      <c r="C691" s="343"/>
      <c r="D691" s="293"/>
      <c r="E691" s="288"/>
      <c r="F691" s="289"/>
      <c r="G691" s="296"/>
      <c r="H691" s="393"/>
      <c r="I691" s="289"/>
    </row>
    <row r="692" spans="1:9" s="398" customFormat="1" ht="17.100000000000001" customHeight="1">
      <c r="A692" s="343"/>
      <c r="B692" s="343"/>
      <c r="C692" s="343"/>
      <c r="D692" s="293"/>
      <c r="E692" s="288"/>
      <c r="F692" s="289"/>
      <c r="G692" s="296"/>
      <c r="H692" s="393"/>
      <c r="I692" s="289"/>
    </row>
    <row r="693" spans="1:9" s="398" customFormat="1" ht="17.100000000000001" customHeight="1">
      <c r="A693" s="343"/>
      <c r="B693" s="343"/>
      <c r="C693" s="343"/>
      <c r="D693" s="293"/>
      <c r="E693" s="288"/>
      <c r="F693" s="289"/>
      <c r="G693" s="296"/>
      <c r="H693" s="393"/>
      <c r="I693" s="289"/>
    </row>
    <row r="694" spans="1:9" s="398" customFormat="1" ht="17.100000000000001" customHeight="1">
      <c r="A694" s="343"/>
      <c r="B694" s="343"/>
      <c r="C694" s="343"/>
      <c r="D694" s="293"/>
      <c r="E694" s="288"/>
      <c r="F694" s="289"/>
      <c r="G694" s="296"/>
      <c r="H694" s="393"/>
      <c r="I694" s="289"/>
    </row>
    <row r="695" spans="1:9" s="398" customFormat="1" ht="17.100000000000001" customHeight="1">
      <c r="A695" s="343"/>
      <c r="B695" s="343"/>
      <c r="C695" s="343"/>
      <c r="D695" s="293"/>
      <c r="E695" s="288"/>
      <c r="F695" s="289"/>
      <c r="G695" s="296"/>
      <c r="H695" s="393"/>
      <c r="I695" s="289"/>
    </row>
    <row r="696" spans="1:9" s="398" customFormat="1" ht="17.100000000000001" customHeight="1">
      <c r="A696" s="343"/>
      <c r="B696" s="343"/>
      <c r="C696" s="343"/>
      <c r="D696" s="293"/>
      <c r="E696" s="288"/>
      <c r="F696" s="289"/>
      <c r="G696" s="296"/>
      <c r="H696" s="393"/>
      <c r="I696" s="289"/>
    </row>
    <row r="697" spans="1:9" s="398" customFormat="1" ht="17.100000000000001" customHeight="1">
      <c r="A697" s="343"/>
      <c r="B697" s="343"/>
      <c r="C697" s="343"/>
      <c r="D697" s="293"/>
      <c r="E697" s="288"/>
      <c r="F697" s="289"/>
      <c r="G697" s="296"/>
      <c r="H697" s="393"/>
      <c r="I697" s="289"/>
    </row>
    <row r="698" spans="1:9" s="398" customFormat="1" ht="17.100000000000001" customHeight="1">
      <c r="A698" s="343"/>
      <c r="B698" s="343"/>
      <c r="C698" s="343"/>
      <c r="D698" s="293"/>
      <c r="E698" s="288"/>
      <c r="F698" s="289"/>
      <c r="G698" s="296"/>
      <c r="H698" s="393"/>
      <c r="I698" s="289"/>
    </row>
    <row r="699" spans="1:9" s="398" customFormat="1" ht="17.100000000000001" customHeight="1">
      <c r="A699" s="343"/>
      <c r="B699" s="343"/>
      <c r="C699" s="343"/>
      <c r="D699" s="293"/>
      <c r="E699" s="288"/>
      <c r="F699" s="289"/>
      <c r="G699" s="296"/>
      <c r="H699" s="393"/>
      <c r="I699" s="289"/>
    </row>
    <row r="700" spans="1:9" s="398" customFormat="1" ht="17.100000000000001" customHeight="1">
      <c r="A700" s="343"/>
      <c r="B700" s="343"/>
      <c r="C700" s="343"/>
      <c r="D700" s="293"/>
      <c r="E700" s="288"/>
      <c r="F700" s="289"/>
      <c r="G700" s="296"/>
      <c r="H700" s="393"/>
      <c r="I700" s="289"/>
    </row>
    <row r="701" spans="1:9" s="398" customFormat="1" ht="17.100000000000001" customHeight="1">
      <c r="A701" s="343"/>
      <c r="B701" s="343"/>
      <c r="C701" s="343"/>
      <c r="D701" s="293"/>
      <c r="E701" s="288"/>
      <c r="F701" s="289"/>
      <c r="G701" s="296"/>
      <c r="H701" s="393"/>
      <c r="I701" s="289"/>
    </row>
    <row r="702" spans="1:9" s="398" customFormat="1" ht="17.100000000000001" customHeight="1">
      <c r="A702" s="343"/>
      <c r="B702" s="343"/>
      <c r="C702" s="343"/>
      <c r="D702" s="293"/>
      <c r="E702" s="288"/>
      <c r="F702" s="289"/>
      <c r="G702" s="296"/>
      <c r="H702" s="393"/>
      <c r="I702" s="289"/>
    </row>
    <row r="703" spans="1:9" s="398" customFormat="1" ht="17.100000000000001" customHeight="1">
      <c r="A703" s="343"/>
      <c r="B703" s="343"/>
      <c r="C703" s="343"/>
      <c r="D703" s="293"/>
      <c r="E703" s="288"/>
      <c r="F703" s="289"/>
      <c r="G703" s="296"/>
      <c r="H703" s="393"/>
      <c r="I703" s="289"/>
    </row>
    <row r="704" spans="1:9" s="398" customFormat="1" ht="17.100000000000001" customHeight="1">
      <c r="A704" s="343"/>
      <c r="B704" s="343"/>
      <c r="C704" s="343"/>
      <c r="D704" s="293"/>
      <c r="E704" s="288"/>
      <c r="F704" s="289"/>
      <c r="G704" s="296"/>
      <c r="H704" s="393"/>
      <c r="I704" s="289"/>
    </row>
    <row r="705" spans="1:9" s="398" customFormat="1" ht="17.100000000000001" customHeight="1">
      <c r="A705" s="343"/>
      <c r="B705" s="343"/>
      <c r="C705" s="343"/>
      <c r="D705" s="293"/>
      <c r="E705" s="288"/>
      <c r="F705" s="289"/>
      <c r="G705" s="296"/>
      <c r="H705" s="393"/>
      <c r="I705" s="289"/>
    </row>
    <row r="706" spans="1:9" s="398" customFormat="1" ht="17.100000000000001" customHeight="1">
      <c r="A706" s="343"/>
      <c r="B706" s="343"/>
      <c r="C706" s="343"/>
      <c r="D706" s="293"/>
      <c r="E706" s="288"/>
      <c r="F706" s="289"/>
      <c r="G706" s="296"/>
      <c r="H706" s="393"/>
      <c r="I706" s="289"/>
    </row>
    <row r="707" spans="1:9" s="398" customFormat="1" ht="17.100000000000001" customHeight="1">
      <c r="A707" s="343"/>
      <c r="B707" s="343"/>
      <c r="C707" s="343"/>
      <c r="D707" s="293"/>
      <c r="E707" s="288"/>
      <c r="F707" s="289"/>
      <c r="G707" s="296"/>
      <c r="H707" s="393"/>
      <c r="I707" s="289"/>
    </row>
    <row r="708" spans="1:9" s="398" customFormat="1" ht="17.100000000000001" customHeight="1">
      <c r="A708" s="343"/>
      <c r="B708" s="343"/>
      <c r="C708" s="343"/>
      <c r="D708" s="293"/>
      <c r="E708" s="288"/>
      <c r="F708" s="289"/>
      <c r="G708" s="296"/>
      <c r="H708" s="393"/>
      <c r="I708" s="289"/>
    </row>
    <row r="709" spans="1:9" s="398" customFormat="1" ht="17.100000000000001" customHeight="1">
      <c r="A709" s="343"/>
      <c r="B709" s="343"/>
      <c r="C709" s="343"/>
      <c r="D709" s="293"/>
      <c r="E709" s="288"/>
      <c r="F709" s="289"/>
      <c r="G709" s="296"/>
      <c r="H709" s="393"/>
      <c r="I709" s="289"/>
    </row>
    <row r="710" spans="1:9" s="398" customFormat="1" ht="17.100000000000001" customHeight="1">
      <c r="A710" s="343"/>
      <c r="B710" s="343"/>
      <c r="C710" s="343"/>
      <c r="D710" s="293"/>
      <c r="E710" s="288"/>
      <c r="F710" s="289"/>
      <c r="G710" s="296"/>
      <c r="H710" s="393"/>
      <c r="I710" s="289"/>
    </row>
    <row r="711" spans="1:9" s="398" customFormat="1" ht="17.100000000000001" customHeight="1">
      <c r="A711" s="343"/>
      <c r="B711" s="343"/>
      <c r="C711" s="343"/>
      <c r="D711" s="293"/>
      <c r="E711" s="288"/>
      <c r="F711" s="289"/>
      <c r="G711" s="296"/>
      <c r="H711" s="393"/>
      <c r="I711" s="289"/>
    </row>
    <row r="712" spans="1:9" s="398" customFormat="1" ht="17.100000000000001" customHeight="1">
      <c r="A712" s="343"/>
      <c r="B712" s="343"/>
      <c r="C712" s="343"/>
      <c r="D712" s="293"/>
      <c r="E712" s="288"/>
      <c r="F712" s="289"/>
      <c r="G712" s="296"/>
      <c r="H712" s="393"/>
      <c r="I712" s="289"/>
    </row>
    <row r="713" spans="1:9" s="398" customFormat="1" ht="17.100000000000001" customHeight="1">
      <c r="A713" s="343"/>
      <c r="B713" s="343"/>
      <c r="C713" s="343"/>
      <c r="D713" s="293"/>
      <c r="E713" s="288"/>
      <c r="F713" s="289"/>
      <c r="G713" s="296"/>
      <c r="H713" s="393"/>
      <c r="I713" s="289"/>
    </row>
    <row r="714" spans="1:9" s="398" customFormat="1" ht="17.100000000000001" customHeight="1">
      <c r="A714" s="343"/>
      <c r="B714" s="343"/>
      <c r="C714" s="343"/>
      <c r="D714" s="293"/>
      <c r="E714" s="288"/>
      <c r="F714" s="289"/>
      <c r="G714" s="296"/>
      <c r="H714" s="393"/>
      <c r="I714" s="289"/>
    </row>
    <row r="715" spans="1:9" s="398" customFormat="1" ht="17.100000000000001" customHeight="1">
      <c r="A715" s="343"/>
      <c r="B715" s="343"/>
      <c r="C715" s="343"/>
      <c r="D715" s="293"/>
      <c r="E715" s="288"/>
      <c r="F715" s="289"/>
      <c r="G715" s="296"/>
      <c r="H715" s="393"/>
      <c r="I715" s="289"/>
    </row>
    <row r="716" spans="1:9" s="398" customFormat="1" ht="17.100000000000001" customHeight="1">
      <c r="A716" s="343"/>
      <c r="B716" s="343"/>
      <c r="C716" s="343"/>
      <c r="D716" s="293"/>
      <c r="E716" s="288"/>
      <c r="F716" s="289"/>
      <c r="G716" s="296"/>
      <c r="H716" s="393"/>
      <c r="I716" s="289"/>
    </row>
    <row r="717" spans="1:9" s="398" customFormat="1" ht="17.100000000000001" customHeight="1">
      <c r="A717" s="343"/>
      <c r="B717" s="343"/>
      <c r="C717" s="343"/>
      <c r="D717" s="293"/>
      <c r="E717" s="288"/>
      <c r="F717" s="289"/>
      <c r="G717" s="296"/>
      <c r="H717" s="393"/>
      <c r="I717" s="289"/>
    </row>
    <row r="718" spans="1:9" s="398" customFormat="1" ht="17.100000000000001" customHeight="1">
      <c r="A718" s="343"/>
      <c r="B718" s="343"/>
      <c r="C718" s="343"/>
      <c r="D718" s="293"/>
      <c r="E718" s="288"/>
      <c r="F718" s="289"/>
      <c r="G718" s="296"/>
      <c r="H718" s="393"/>
      <c r="I718" s="289"/>
    </row>
    <row r="719" spans="1:9" s="398" customFormat="1" ht="17.100000000000001" customHeight="1">
      <c r="A719" s="343"/>
      <c r="B719" s="343"/>
      <c r="C719" s="343"/>
      <c r="D719" s="293"/>
      <c r="E719" s="288"/>
      <c r="F719" s="289"/>
      <c r="G719" s="296"/>
      <c r="H719" s="393"/>
      <c r="I719" s="289"/>
    </row>
    <row r="720" spans="1:9" s="398" customFormat="1" ht="17.100000000000001" customHeight="1">
      <c r="A720" s="343"/>
      <c r="B720" s="343"/>
      <c r="C720" s="343"/>
      <c r="D720" s="293"/>
      <c r="E720" s="288"/>
      <c r="F720" s="289"/>
      <c r="G720" s="296"/>
      <c r="H720" s="393"/>
      <c r="I720" s="289"/>
    </row>
    <row r="721" spans="1:9" s="398" customFormat="1" ht="17.100000000000001" customHeight="1">
      <c r="A721" s="343"/>
      <c r="B721" s="343"/>
      <c r="C721" s="343"/>
      <c r="D721" s="293"/>
      <c r="E721" s="288"/>
      <c r="F721" s="289"/>
      <c r="G721" s="296"/>
      <c r="H721" s="393"/>
      <c r="I721" s="289"/>
    </row>
    <row r="722" spans="1:9" s="398" customFormat="1" ht="17.100000000000001" customHeight="1">
      <c r="A722" s="343"/>
      <c r="B722" s="343"/>
      <c r="C722" s="343"/>
      <c r="D722" s="293"/>
      <c r="E722" s="288"/>
      <c r="F722" s="289"/>
      <c r="G722" s="296"/>
      <c r="H722" s="393"/>
      <c r="I722" s="289"/>
    </row>
    <row r="723" spans="1:9" s="398" customFormat="1" ht="17.100000000000001" customHeight="1">
      <c r="A723" s="343"/>
      <c r="B723" s="343"/>
      <c r="C723" s="343"/>
      <c r="D723" s="293"/>
      <c r="E723" s="288"/>
      <c r="F723" s="289"/>
      <c r="G723" s="296"/>
      <c r="H723" s="393"/>
      <c r="I723" s="289"/>
    </row>
    <row r="724" spans="1:9" s="398" customFormat="1" ht="17.100000000000001" customHeight="1">
      <c r="A724" s="343"/>
      <c r="B724" s="343"/>
      <c r="C724" s="343"/>
      <c r="D724" s="293"/>
      <c r="E724" s="288"/>
      <c r="F724" s="289"/>
      <c r="G724" s="296"/>
      <c r="H724" s="393"/>
      <c r="I724" s="289"/>
    </row>
    <row r="725" spans="1:9" s="398" customFormat="1" ht="17.100000000000001" customHeight="1">
      <c r="A725" s="343"/>
      <c r="B725" s="343"/>
      <c r="C725" s="343"/>
      <c r="D725" s="293"/>
      <c r="E725" s="288"/>
      <c r="F725" s="289"/>
      <c r="G725" s="296"/>
      <c r="H725" s="393"/>
      <c r="I725" s="289"/>
    </row>
    <row r="726" spans="1:9" s="398" customFormat="1" ht="17.100000000000001" customHeight="1">
      <c r="A726" s="343"/>
      <c r="B726" s="343"/>
      <c r="C726" s="343"/>
      <c r="D726" s="293"/>
      <c r="E726" s="288"/>
      <c r="F726" s="289"/>
      <c r="G726" s="296"/>
      <c r="H726" s="393"/>
      <c r="I726" s="289"/>
    </row>
    <row r="727" spans="1:9" s="398" customFormat="1" ht="17.100000000000001" customHeight="1">
      <c r="A727" s="343"/>
      <c r="B727" s="343"/>
      <c r="C727" s="343"/>
      <c r="D727" s="293"/>
      <c r="E727" s="288"/>
      <c r="F727" s="289"/>
      <c r="G727" s="296"/>
      <c r="H727" s="393"/>
      <c r="I727" s="289"/>
    </row>
    <row r="728" spans="1:9" s="398" customFormat="1" ht="17.100000000000001" customHeight="1">
      <c r="A728" s="343"/>
      <c r="B728" s="343"/>
      <c r="C728" s="343"/>
      <c r="D728" s="293"/>
      <c r="E728" s="288"/>
      <c r="F728" s="289"/>
      <c r="G728" s="296"/>
      <c r="H728" s="393"/>
      <c r="I728" s="289"/>
    </row>
    <row r="729" spans="1:9" s="398" customFormat="1" ht="17.100000000000001" customHeight="1">
      <c r="A729" s="343"/>
      <c r="B729" s="343"/>
      <c r="C729" s="343"/>
      <c r="D729" s="293"/>
      <c r="E729" s="288"/>
      <c r="F729" s="289"/>
      <c r="G729" s="296"/>
      <c r="H729" s="393"/>
      <c r="I729" s="289"/>
    </row>
    <row r="730" spans="1:9" s="398" customFormat="1" ht="17.100000000000001" customHeight="1">
      <c r="A730" s="343"/>
      <c r="B730" s="343"/>
      <c r="C730" s="343"/>
      <c r="D730" s="293"/>
      <c r="E730" s="288"/>
      <c r="F730" s="289"/>
      <c r="G730" s="296"/>
      <c r="H730" s="393"/>
      <c r="I730" s="289"/>
    </row>
    <row r="731" spans="1:9" s="398" customFormat="1" ht="17.100000000000001" customHeight="1">
      <c r="A731" s="343"/>
      <c r="B731" s="343"/>
      <c r="C731" s="343"/>
      <c r="D731" s="293"/>
      <c r="E731" s="288"/>
      <c r="F731" s="289"/>
      <c r="G731" s="296"/>
      <c r="H731" s="393"/>
      <c r="I731" s="289"/>
    </row>
    <row r="732" spans="1:9" s="398" customFormat="1" ht="17.100000000000001" customHeight="1">
      <c r="A732" s="343"/>
      <c r="B732" s="343"/>
      <c r="C732" s="343"/>
      <c r="D732" s="293"/>
      <c r="E732" s="288"/>
      <c r="F732" s="289"/>
      <c r="G732" s="296"/>
      <c r="H732" s="393"/>
      <c r="I732" s="289"/>
    </row>
    <row r="733" spans="1:9" s="398" customFormat="1" ht="17.100000000000001" customHeight="1">
      <c r="A733" s="343"/>
      <c r="B733" s="343"/>
      <c r="C733" s="343"/>
      <c r="D733" s="293"/>
      <c r="E733" s="288"/>
      <c r="F733" s="289"/>
      <c r="G733" s="296"/>
      <c r="H733" s="393"/>
      <c r="I733" s="289"/>
    </row>
    <row r="734" spans="1:9" s="398" customFormat="1" ht="17.100000000000001" customHeight="1">
      <c r="A734" s="343"/>
      <c r="B734" s="343"/>
      <c r="C734" s="343"/>
      <c r="D734" s="293"/>
      <c r="E734" s="288"/>
      <c r="F734" s="289"/>
      <c r="G734" s="296"/>
      <c r="H734" s="393"/>
      <c r="I734" s="289"/>
    </row>
    <row r="735" spans="1:9" s="398" customFormat="1" ht="17.100000000000001" customHeight="1">
      <c r="A735" s="343"/>
      <c r="B735" s="343"/>
      <c r="C735" s="343"/>
      <c r="D735" s="293"/>
      <c r="E735" s="288"/>
      <c r="F735" s="289"/>
      <c r="G735" s="296"/>
      <c r="H735" s="393"/>
      <c r="I735" s="289"/>
    </row>
    <row r="736" spans="1:9" s="398" customFormat="1" ht="17.100000000000001" customHeight="1">
      <c r="A736" s="343"/>
      <c r="B736" s="343"/>
      <c r="C736" s="343"/>
      <c r="D736" s="293"/>
      <c r="E736" s="288"/>
      <c r="F736" s="289"/>
      <c r="G736" s="296"/>
      <c r="H736" s="393"/>
      <c r="I736" s="289"/>
    </row>
    <row r="737" spans="1:9" s="398" customFormat="1" ht="17.100000000000001" customHeight="1">
      <c r="A737" s="343"/>
      <c r="B737" s="343"/>
      <c r="C737" s="343"/>
      <c r="D737" s="293"/>
      <c r="E737" s="288"/>
      <c r="F737" s="289"/>
      <c r="G737" s="296"/>
      <c r="H737" s="393"/>
      <c r="I737" s="289"/>
    </row>
    <row r="738" spans="1:9" s="398" customFormat="1" ht="17.100000000000001" customHeight="1">
      <c r="A738" s="343"/>
      <c r="B738" s="343"/>
      <c r="C738" s="343"/>
      <c r="D738" s="293"/>
      <c r="E738" s="288"/>
      <c r="F738" s="289"/>
      <c r="G738" s="296"/>
      <c r="H738" s="393"/>
      <c r="I738" s="289"/>
    </row>
    <row r="739" spans="1:9" s="398" customFormat="1" ht="17.100000000000001" customHeight="1">
      <c r="A739" s="343"/>
      <c r="B739" s="343"/>
      <c r="C739" s="343"/>
      <c r="D739" s="293"/>
      <c r="E739" s="288"/>
      <c r="F739" s="289"/>
      <c r="G739" s="296"/>
      <c r="H739" s="393"/>
      <c r="I739" s="289"/>
    </row>
    <row r="740" spans="1:9" s="398" customFormat="1" ht="17.100000000000001" customHeight="1">
      <c r="A740" s="343"/>
      <c r="B740" s="343"/>
      <c r="C740" s="343"/>
      <c r="D740" s="293"/>
      <c r="E740" s="288"/>
      <c r="F740" s="289"/>
      <c r="G740" s="296"/>
      <c r="H740" s="393"/>
      <c r="I740" s="289"/>
    </row>
    <row r="741" spans="1:9" s="398" customFormat="1" ht="17.100000000000001" customHeight="1">
      <c r="A741" s="343"/>
      <c r="B741" s="343"/>
      <c r="C741" s="343"/>
      <c r="D741" s="293"/>
      <c r="E741" s="288"/>
      <c r="F741" s="289"/>
      <c r="G741" s="296"/>
      <c r="H741" s="393"/>
      <c r="I741" s="289"/>
    </row>
    <row r="742" spans="1:9" s="398" customFormat="1" ht="17.100000000000001" customHeight="1">
      <c r="A742" s="343"/>
      <c r="B742" s="343"/>
      <c r="C742" s="343"/>
      <c r="D742" s="293"/>
      <c r="E742" s="288"/>
      <c r="F742" s="289"/>
      <c r="G742" s="296"/>
      <c r="H742" s="393"/>
      <c r="I742" s="289"/>
    </row>
    <row r="743" spans="1:9" s="398" customFormat="1" ht="17.100000000000001" customHeight="1">
      <c r="A743" s="343"/>
      <c r="B743" s="343"/>
      <c r="C743" s="343"/>
      <c r="D743" s="293"/>
      <c r="E743" s="288"/>
      <c r="F743" s="289"/>
      <c r="G743" s="296"/>
      <c r="H743" s="393"/>
      <c r="I743" s="289"/>
    </row>
    <row r="744" spans="1:9" s="398" customFormat="1" ht="17.100000000000001" customHeight="1">
      <c r="A744" s="343"/>
      <c r="B744" s="343"/>
      <c r="C744" s="343"/>
      <c r="D744" s="293"/>
      <c r="E744" s="288"/>
      <c r="F744" s="289"/>
      <c r="G744" s="296"/>
      <c r="H744" s="393"/>
      <c r="I744" s="289"/>
    </row>
    <row r="745" spans="1:9" s="398" customFormat="1" ht="17.100000000000001" customHeight="1">
      <c r="A745" s="343"/>
      <c r="B745" s="343"/>
      <c r="C745" s="343"/>
      <c r="D745" s="293"/>
      <c r="E745" s="288"/>
      <c r="F745" s="289"/>
      <c r="G745" s="296"/>
      <c r="H745" s="393"/>
      <c r="I745" s="289"/>
    </row>
    <row r="746" spans="1:9" s="398" customFormat="1" ht="17.100000000000001" customHeight="1">
      <c r="A746" s="343"/>
      <c r="B746" s="343"/>
      <c r="C746" s="343"/>
      <c r="D746" s="293"/>
      <c r="E746" s="288"/>
      <c r="F746" s="289"/>
      <c r="G746" s="296"/>
      <c r="H746" s="393"/>
      <c r="I746" s="289"/>
    </row>
    <row r="747" spans="1:9" s="398" customFormat="1" ht="17.100000000000001" customHeight="1">
      <c r="A747" s="343"/>
      <c r="B747" s="343"/>
      <c r="C747" s="343"/>
      <c r="D747" s="293"/>
      <c r="E747" s="288"/>
      <c r="F747" s="289"/>
      <c r="G747" s="296"/>
      <c r="H747" s="393"/>
      <c r="I747" s="289"/>
    </row>
    <row r="748" spans="1:9" s="398" customFormat="1" ht="17.100000000000001" customHeight="1">
      <c r="A748" s="343"/>
      <c r="B748" s="343"/>
      <c r="C748" s="343"/>
      <c r="D748" s="293"/>
      <c r="E748" s="288"/>
      <c r="F748" s="289"/>
      <c r="G748" s="296"/>
      <c r="H748" s="393"/>
      <c r="I748" s="289"/>
    </row>
    <row r="749" spans="1:9" s="398" customFormat="1" ht="17.100000000000001" customHeight="1">
      <c r="A749" s="343"/>
      <c r="B749" s="343"/>
      <c r="C749" s="343"/>
      <c r="D749" s="293"/>
      <c r="E749" s="288"/>
      <c r="F749" s="289"/>
      <c r="G749" s="296"/>
      <c r="H749" s="393"/>
      <c r="I749" s="289"/>
    </row>
    <row r="750" spans="1:9" s="398" customFormat="1" ht="17.100000000000001" customHeight="1">
      <c r="A750" s="343"/>
      <c r="B750" s="343"/>
      <c r="C750" s="343"/>
      <c r="D750" s="293"/>
      <c r="E750" s="288"/>
      <c r="F750" s="289"/>
      <c r="G750" s="296"/>
      <c r="H750" s="393"/>
      <c r="I750" s="289"/>
    </row>
    <row r="751" spans="1:9" s="398" customFormat="1" ht="17.100000000000001" customHeight="1">
      <c r="A751" s="343"/>
      <c r="B751" s="343"/>
      <c r="C751" s="343"/>
      <c r="D751" s="293"/>
      <c r="E751" s="288"/>
      <c r="F751" s="289"/>
      <c r="G751" s="296"/>
      <c r="H751" s="393"/>
      <c r="I751" s="289"/>
    </row>
    <row r="752" spans="1:9" s="398" customFormat="1" ht="17.100000000000001" customHeight="1">
      <c r="A752" s="343"/>
      <c r="B752" s="343"/>
      <c r="C752" s="343"/>
      <c r="D752" s="293"/>
      <c r="E752" s="288"/>
      <c r="F752" s="289"/>
      <c r="G752" s="296"/>
      <c r="H752" s="393"/>
      <c r="I752" s="289"/>
    </row>
    <row r="753" spans="1:9" s="398" customFormat="1" ht="17.100000000000001" customHeight="1">
      <c r="A753" s="343"/>
      <c r="B753" s="343"/>
      <c r="C753" s="343"/>
      <c r="D753" s="293"/>
      <c r="E753" s="288"/>
      <c r="F753" s="289"/>
      <c r="G753" s="296"/>
      <c r="H753" s="393"/>
      <c r="I753" s="289"/>
    </row>
    <row r="754" spans="1:9" s="398" customFormat="1" ht="17.100000000000001" customHeight="1">
      <c r="A754" s="343"/>
      <c r="B754" s="343"/>
      <c r="C754" s="343"/>
      <c r="D754" s="293"/>
      <c r="E754" s="288"/>
      <c r="F754" s="289"/>
      <c r="G754" s="296"/>
      <c r="H754" s="393"/>
      <c r="I754" s="289"/>
    </row>
    <row r="755" spans="1:9" s="398" customFormat="1" ht="17.100000000000001" customHeight="1">
      <c r="A755" s="343"/>
      <c r="B755" s="343"/>
      <c r="C755" s="343"/>
      <c r="D755" s="293"/>
      <c r="E755" s="288"/>
      <c r="F755" s="289"/>
      <c r="G755" s="296"/>
      <c r="H755" s="393"/>
      <c r="I755" s="289"/>
    </row>
    <row r="756" spans="1:9" s="398" customFormat="1" ht="17.100000000000001" customHeight="1">
      <c r="A756" s="343"/>
      <c r="B756" s="343"/>
      <c r="C756" s="343"/>
      <c r="D756" s="293"/>
      <c r="E756" s="288"/>
      <c r="F756" s="289"/>
      <c r="G756" s="296"/>
      <c r="H756" s="393"/>
      <c r="I756" s="289"/>
    </row>
    <row r="757" spans="1:9" s="398" customFormat="1" ht="17.100000000000001" customHeight="1">
      <c r="A757" s="343"/>
      <c r="B757" s="343"/>
      <c r="C757" s="343"/>
      <c r="D757" s="293"/>
      <c r="E757" s="288"/>
      <c r="F757" s="289"/>
      <c r="G757" s="296"/>
      <c r="H757" s="393"/>
      <c r="I757" s="289"/>
    </row>
    <row r="758" spans="1:9" s="398" customFormat="1" ht="17.100000000000001" customHeight="1">
      <c r="A758" s="343"/>
      <c r="B758" s="343"/>
      <c r="C758" s="343"/>
      <c r="D758" s="293"/>
      <c r="E758" s="288"/>
      <c r="F758" s="289"/>
      <c r="G758" s="296"/>
      <c r="H758" s="393"/>
      <c r="I758" s="289"/>
    </row>
    <row r="759" spans="1:9" s="398" customFormat="1" ht="17.100000000000001" customHeight="1">
      <c r="A759" s="343"/>
      <c r="B759" s="343"/>
      <c r="C759" s="343"/>
      <c r="D759" s="293"/>
      <c r="E759" s="288"/>
      <c r="F759" s="289"/>
      <c r="G759" s="296"/>
      <c r="H759" s="393"/>
      <c r="I759" s="289"/>
    </row>
    <row r="760" spans="1:9" s="398" customFormat="1" ht="17.100000000000001" customHeight="1">
      <c r="A760" s="343"/>
      <c r="B760" s="343"/>
      <c r="C760" s="343"/>
      <c r="D760" s="293"/>
      <c r="E760" s="288"/>
      <c r="F760" s="289"/>
      <c r="G760" s="296"/>
      <c r="H760" s="393"/>
      <c r="I760" s="289"/>
    </row>
    <row r="761" spans="1:9" s="398" customFormat="1" ht="17.100000000000001" customHeight="1">
      <c r="A761" s="343"/>
      <c r="B761" s="343"/>
      <c r="C761" s="343"/>
      <c r="D761" s="293"/>
      <c r="E761" s="288"/>
      <c r="F761" s="289"/>
      <c r="G761" s="296"/>
      <c r="H761" s="393"/>
      <c r="I761" s="289"/>
    </row>
    <row r="762" spans="1:9" s="398" customFormat="1" ht="17.100000000000001" customHeight="1">
      <c r="A762" s="343"/>
      <c r="B762" s="343"/>
      <c r="C762" s="343"/>
      <c r="D762" s="293"/>
      <c r="E762" s="288"/>
      <c r="F762" s="289"/>
      <c r="G762" s="296"/>
      <c r="H762" s="393"/>
      <c r="I762" s="289"/>
    </row>
    <row r="763" spans="1:9" s="398" customFormat="1" ht="17.100000000000001" customHeight="1">
      <c r="A763" s="343"/>
      <c r="B763" s="343"/>
      <c r="C763" s="343"/>
      <c r="D763" s="293"/>
      <c r="E763" s="288"/>
      <c r="F763" s="289"/>
      <c r="G763" s="296"/>
      <c r="H763" s="393"/>
      <c r="I763" s="289"/>
    </row>
    <row r="764" spans="1:9" s="398" customFormat="1" ht="17.100000000000001" customHeight="1">
      <c r="A764" s="343"/>
      <c r="B764" s="343"/>
      <c r="C764" s="343"/>
      <c r="D764" s="293"/>
      <c r="E764" s="288"/>
      <c r="F764" s="289"/>
      <c r="G764" s="296"/>
      <c r="H764" s="393"/>
      <c r="I764" s="289"/>
    </row>
    <row r="765" spans="1:9" s="398" customFormat="1" ht="17.100000000000001" customHeight="1">
      <c r="A765" s="343"/>
      <c r="B765" s="343"/>
      <c r="C765" s="343"/>
      <c r="D765" s="293"/>
      <c r="E765" s="288"/>
      <c r="F765" s="289"/>
      <c r="G765" s="296"/>
      <c r="H765" s="393"/>
      <c r="I765" s="289"/>
    </row>
    <row r="766" spans="1:9" s="398" customFormat="1" ht="17.100000000000001" customHeight="1">
      <c r="A766" s="343"/>
      <c r="B766" s="343"/>
      <c r="C766" s="343"/>
      <c r="D766" s="293"/>
      <c r="E766" s="288"/>
      <c r="F766" s="289"/>
      <c r="G766" s="296"/>
      <c r="H766" s="393"/>
      <c r="I766" s="289"/>
    </row>
    <row r="767" spans="1:9" s="398" customFormat="1" ht="17.100000000000001" customHeight="1">
      <c r="A767" s="343"/>
      <c r="B767" s="343"/>
      <c r="C767" s="343"/>
      <c r="D767" s="293"/>
      <c r="E767" s="288"/>
      <c r="F767" s="289"/>
      <c r="G767" s="296"/>
      <c r="H767" s="393"/>
      <c r="I767" s="289"/>
    </row>
    <row r="768" spans="1:9" s="398" customFormat="1" ht="17.100000000000001" customHeight="1">
      <c r="A768" s="343"/>
      <c r="B768" s="343"/>
      <c r="C768" s="343"/>
      <c r="D768" s="293"/>
      <c r="E768" s="288"/>
      <c r="F768" s="289"/>
      <c r="G768" s="296"/>
      <c r="H768" s="393"/>
      <c r="I768" s="289"/>
    </row>
    <row r="769" spans="1:9" s="398" customFormat="1" ht="17.100000000000001" customHeight="1">
      <c r="A769" s="343"/>
      <c r="B769" s="343"/>
      <c r="C769" s="343"/>
      <c r="D769" s="293"/>
      <c r="E769" s="288"/>
      <c r="F769" s="289"/>
      <c r="G769" s="296"/>
      <c r="H769" s="393"/>
      <c r="I769" s="289"/>
    </row>
    <row r="770" spans="1:9" s="398" customFormat="1" ht="17.100000000000001" customHeight="1">
      <c r="A770" s="343"/>
      <c r="B770" s="343"/>
      <c r="C770" s="343"/>
      <c r="D770" s="293"/>
      <c r="E770" s="288"/>
      <c r="F770" s="289"/>
      <c r="G770" s="296"/>
      <c r="H770" s="393"/>
      <c r="I770" s="289"/>
    </row>
    <row r="771" spans="1:9" s="398" customFormat="1" ht="17.100000000000001" customHeight="1">
      <c r="A771" s="343"/>
      <c r="B771" s="343"/>
      <c r="C771" s="343"/>
      <c r="D771" s="293"/>
      <c r="E771" s="288"/>
      <c r="F771" s="289"/>
      <c r="G771" s="296"/>
      <c r="H771" s="393"/>
      <c r="I771" s="289"/>
    </row>
    <row r="772" spans="1:9" s="398" customFormat="1" ht="17.100000000000001" customHeight="1">
      <c r="A772" s="343"/>
      <c r="B772" s="343"/>
      <c r="C772" s="343"/>
      <c r="D772" s="293"/>
      <c r="E772" s="288"/>
      <c r="F772" s="289"/>
      <c r="G772" s="296"/>
      <c r="H772" s="393"/>
      <c r="I772" s="289"/>
    </row>
    <row r="773" spans="1:9" s="398" customFormat="1" ht="17.100000000000001" customHeight="1">
      <c r="A773" s="343"/>
      <c r="B773" s="343"/>
      <c r="C773" s="343"/>
      <c r="D773" s="293"/>
      <c r="E773" s="288"/>
      <c r="F773" s="289"/>
      <c r="G773" s="296"/>
      <c r="H773" s="393"/>
      <c r="I773" s="289"/>
    </row>
    <row r="774" spans="1:9" s="398" customFormat="1" ht="17.100000000000001" customHeight="1">
      <c r="A774" s="343"/>
      <c r="B774" s="343"/>
      <c r="C774" s="343"/>
      <c r="D774" s="293"/>
      <c r="E774" s="288"/>
      <c r="F774" s="289"/>
      <c r="G774" s="296"/>
      <c r="H774" s="393"/>
      <c r="I774" s="289"/>
    </row>
    <row r="775" spans="1:9" s="398" customFormat="1" ht="17.100000000000001" customHeight="1">
      <c r="A775" s="343"/>
      <c r="B775" s="343"/>
      <c r="C775" s="343"/>
      <c r="D775" s="293"/>
      <c r="E775" s="288"/>
      <c r="F775" s="289"/>
      <c r="G775" s="296"/>
      <c r="H775" s="393"/>
      <c r="I775" s="289"/>
    </row>
    <row r="776" spans="1:9" s="398" customFormat="1" ht="17.100000000000001" customHeight="1">
      <c r="A776" s="343"/>
      <c r="B776" s="343"/>
      <c r="C776" s="343"/>
      <c r="D776" s="293"/>
      <c r="E776" s="288"/>
      <c r="F776" s="289"/>
      <c r="G776" s="296"/>
      <c r="H776" s="393"/>
      <c r="I776" s="289"/>
    </row>
    <row r="777" spans="1:9" s="398" customFormat="1" ht="17.100000000000001" customHeight="1">
      <c r="A777" s="343"/>
      <c r="B777" s="343"/>
      <c r="C777" s="343"/>
      <c r="D777" s="293"/>
      <c r="E777" s="288"/>
      <c r="F777" s="289"/>
      <c r="G777" s="296"/>
      <c r="H777" s="393"/>
      <c r="I777" s="289"/>
    </row>
    <row r="778" spans="1:9" s="398" customFormat="1" ht="17.100000000000001" customHeight="1">
      <c r="A778" s="343"/>
      <c r="B778" s="343"/>
      <c r="C778" s="343"/>
      <c r="D778" s="293"/>
      <c r="E778" s="288"/>
      <c r="F778" s="289"/>
      <c r="G778" s="296"/>
      <c r="H778" s="393"/>
      <c r="I778" s="289"/>
    </row>
    <row r="779" spans="1:9" s="398" customFormat="1" ht="17.100000000000001" customHeight="1">
      <c r="A779" s="343"/>
      <c r="B779" s="343"/>
      <c r="C779" s="343"/>
      <c r="D779" s="293"/>
      <c r="E779" s="288"/>
      <c r="F779" s="289"/>
      <c r="G779" s="296"/>
      <c r="H779" s="393"/>
      <c r="I779" s="289"/>
    </row>
    <row r="780" spans="1:9" s="398" customFormat="1" ht="17.100000000000001" customHeight="1">
      <c r="A780" s="343"/>
      <c r="B780" s="343"/>
      <c r="C780" s="343"/>
      <c r="D780" s="293"/>
      <c r="E780" s="288"/>
      <c r="F780" s="289"/>
      <c r="G780" s="296"/>
      <c r="H780" s="393"/>
      <c r="I780" s="289"/>
    </row>
    <row r="781" spans="1:9" s="398" customFormat="1" ht="17.100000000000001" customHeight="1">
      <c r="A781" s="343"/>
      <c r="B781" s="343"/>
      <c r="C781" s="343"/>
      <c r="D781" s="293"/>
      <c r="E781" s="288"/>
      <c r="F781" s="289"/>
      <c r="G781" s="296"/>
      <c r="H781" s="393"/>
      <c r="I781" s="289"/>
    </row>
    <row r="782" spans="1:9" s="398" customFormat="1" ht="17.100000000000001" customHeight="1">
      <c r="A782" s="343"/>
      <c r="B782" s="343"/>
      <c r="C782" s="343"/>
      <c r="D782" s="293"/>
      <c r="E782" s="288"/>
      <c r="F782" s="289"/>
      <c r="G782" s="296"/>
      <c r="H782" s="393"/>
      <c r="I782" s="289"/>
    </row>
    <row r="783" spans="1:9" s="398" customFormat="1" ht="17.100000000000001" customHeight="1">
      <c r="A783" s="343"/>
      <c r="B783" s="343"/>
      <c r="C783" s="343"/>
      <c r="D783" s="293"/>
      <c r="E783" s="288"/>
      <c r="F783" s="289"/>
      <c r="G783" s="296"/>
      <c r="H783" s="393"/>
      <c r="I783" s="289"/>
    </row>
    <row r="784" spans="1:9" s="398" customFormat="1" ht="17.100000000000001" customHeight="1">
      <c r="A784" s="343"/>
      <c r="B784" s="343"/>
      <c r="C784" s="343"/>
      <c r="D784" s="293"/>
      <c r="E784" s="288"/>
      <c r="F784" s="289"/>
      <c r="G784" s="296"/>
      <c r="H784" s="393"/>
      <c r="I784" s="289"/>
    </row>
    <row r="785" spans="1:9" s="398" customFormat="1" ht="17.100000000000001" customHeight="1">
      <c r="A785" s="343"/>
      <c r="B785" s="343"/>
      <c r="C785" s="343"/>
      <c r="D785" s="293"/>
      <c r="E785" s="288"/>
      <c r="F785" s="289"/>
      <c r="G785" s="296"/>
      <c r="H785" s="393"/>
      <c r="I785" s="289"/>
    </row>
    <row r="786" spans="1:9" s="398" customFormat="1" ht="17.100000000000001" customHeight="1">
      <c r="A786" s="343"/>
      <c r="B786" s="343"/>
      <c r="C786" s="343"/>
      <c r="D786" s="293"/>
      <c r="E786" s="288"/>
      <c r="F786" s="289"/>
      <c r="G786" s="296"/>
      <c r="H786" s="393"/>
      <c r="I786" s="289"/>
    </row>
    <row r="787" spans="1:9" s="398" customFormat="1" ht="17.100000000000001" customHeight="1">
      <c r="A787" s="343"/>
      <c r="B787" s="343"/>
      <c r="C787" s="343"/>
      <c r="D787" s="293"/>
      <c r="E787" s="288"/>
      <c r="F787" s="289"/>
      <c r="G787" s="296"/>
      <c r="H787" s="393"/>
      <c r="I787" s="289"/>
    </row>
    <row r="788" spans="1:9" s="398" customFormat="1" ht="17.100000000000001" customHeight="1">
      <c r="A788" s="343"/>
      <c r="B788" s="343"/>
      <c r="C788" s="343"/>
      <c r="D788" s="293"/>
      <c r="E788" s="288"/>
      <c r="F788" s="289"/>
      <c r="G788" s="296"/>
      <c r="H788" s="393"/>
      <c r="I788" s="289"/>
    </row>
    <row r="789" spans="1:9" s="398" customFormat="1" ht="17.100000000000001" customHeight="1">
      <c r="A789" s="343"/>
      <c r="B789" s="343"/>
      <c r="C789" s="343"/>
      <c r="D789" s="293"/>
      <c r="E789" s="288"/>
      <c r="F789" s="289"/>
      <c r="G789" s="296"/>
      <c r="H789" s="393"/>
      <c r="I789" s="289"/>
    </row>
    <row r="790" spans="1:9" s="398" customFormat="1" ht="17.100000000000001" customHeight="1">
      <c r="A790" s="343"/>
      <c r="B790" s="343"/>
      <c r="C790" s="343"/>
      <c r="D790" s="293"/>
      <c r="E790" s="288"/>
      <c r="F790" s="289"/>
      <c r="G790" s="296"/>
      <c r="H790" s="393"/>
      <c r="I790" s="289"/>
    </row>
    <row r="791" spans="1:9" s="398" customFormat="1" ht="17.100000000000001" customHeight="1">
      <c r="A791" s="343"/>
      <c r="B791" s="343"/>
      <c r="C791" s="343"/>
      <c r="D791" s="293"/>
      <c r="E791" s="288"/>
      <c r="F791" s="289"/>
      <c r="G791" s="296"/>
      <c r="H791" s="393"/>
      <c r="I791" s="289"/>
    </row>
    <row r="792" spans="1:9" s="398" customFormat="1" ht="17.100000000000001" customHeight="1">
      <c r="A792" s="343"/>
      <c r="B792" s="343"/>
      <c r="C792" s="343"/>
      <c r="D792" s="293"/>
      <c r="E792" s="288"/>
      <c r="F792" s="289"/>
      <c r="G792" s="296"/>
      <c r="H792" s="393"/>
      <c r="I792" s="289"/>
    </row>
    <row r="793" spans="1:9" s="398" customFormat="1" ht="17.100000000000001" customHeight="1">
      <c r="A793" s="343"/>
      <c r="B793" s="343"/>
      <c r="C793" s="343"/>
      <c r="D793" s="293"/>
      <c r="E793" s="288"/>
      <c r="F793" s="289"/>
      <c r="G793" s="296"/>
      <c r="H793" s="393"/>
      <c r="I793" s="289"/>
    </row>
    <row r="794" spans="1:9" s="398" customFormat="1" ht="17.100000000000001" customHeight="1">
      <c r="A794" s="343"/>
      <c r="B794" s="343"/>
      <c r="C794" s="343"/>
      <c r="D794" s="293"/>
      <c r="E794" s="288"/>
      <c r="F794" s="289"/>
      <c r="G794" s="296"/>
      <c r="H794" s="393"/>
      <c r="I794" s="289"/>
    </row>
    <row r="795" spans="1:9" s="398" customFormat="1" ht="17.100000000000001" customHeight="1">
      <c r="A795" s="343"/>
      <c r="B795" s="343"/>
      <c r="C795" s="343"/>
      <c r="D795" s="293"/>
      <c r="E795" s="288"/>
      <c r="F795" s="289"/>
      <c r="G795" s="296"/>
      <c r="H795" s="393"/>
      <c r="I795" s="289"/>
    </row>
    <row r="796" spans="1:9" s="398" customFormat="1" ht="17.100000000000001" customHeight="1">
      <c r="A796" s="343"/>
      <c r="B796" s="343"/>
      <c r="C796" s="343"/>
      <c r="D796" s="293"/>
      <c r="E796" s="288"/>
      <c r="F796" s="289"/>
      <c r="G796" s="296"/>
      <c r="H796" s="393"/>
      <c r="I796" s="289"/>
    </row>
    <row r="797" spans="1:9" s="398" customFormat="1" ht="17.100000000000001" customHeight="1">
      <c r="A797" s="343"/>
      <c r="B797" s="343"/>
      <c r="C797" s="343"/>
      <c r="D797" s="293"/>
      <c r="E797" s="288"/>
      <c r="F797" s="289"/>
      <c r="G797" s="296"/>
      <c r="H797" s="393"/>
      <c r="I797" s="289"/>
    </row>
    <row r="798" spans="1:9" s="398" customFormat="1" ht="17.100000000000001" customHeight="1">
      <c r="A798" s="343"/>
      <c r="B798" s="343"/>
      <c r="C798" s="343"/>
      <c r="D798" s="293"/>
      <c r="E798" s="288"/>
      <c r="F798" s="289"/>
      <c r="G798" s="296"/>
      <c r="H798" s="393"/>
      <c r="I798" s="289"/>
    </row>
    <row r="799" spans="1:9" s="398" customFormat="1" ht="17.100000000000001" customHeight="1">
      <c r="A799" s="343"/>
      <c r="B799" s="343"/>
      <c r="C799" s="343"/>
      <c r="D799" s="293"/>
      <c r="E799" s="288"/>
      <c r="F799" s="289"/>
      <c r="G799" s="296"/>
      <c r="H799" s="393"/>
      <c r="I799" s="289"/>
    </row>
    <row r="800" spans="1:9" s="398" customFormat="1" ht="17.100000000000001" customHeight="1">
      <c r="A800" s="343"/>
      <c r="B800" s="343"/>
      <c r="C800" s="343"/>
      <c r="D800" s="293"/>
      <c r="E800" s="288"/>
      <c r="F800" s="289"/>
      <c r="G800" s="296"/>
      <c r="H800" s="393"/>
      <c r="I800" s="289"/>
    </row>
    <row r="801" spans="1:9" s="398" customFormat="1" ht="17.100000000000001" customHeight="1">
      <c r="A801" s="343"/>
      <c r="B801" s="343"/>
      <c r="C801" s="343"/>
      <c r="D801" s="293"/>
      <c r="E801" s="288"/>
      <c r="F801" s="289"/>
      <c r="G801" s="296"/>
      <c r="H801" s="393"/>
      <c r="I801" s="289"/>
    </row>
    <row r="802" spans="1:9" s="398" customFormat="1" ht="17.100000000000001" customHeight="1">
      <c r="A802" s="343"/>
      <c r="B802" s="343"/>
      <c r="C802" s="343"/>
      <c r="D802" s="293"/>
      <c r="E802" s="288"/>
      <c r="F802" s="289"/>
      <c r="G802" s="296"/>
      <c r="H802" s="393"/>
      <c r="I802" s="289"/>
    </row>
    <row r="803" spans="1:9" s="398" customFormat="1" ht="17.100000000000001" customHeight="1">
      <c r="A803" s="343"/>
      <c r="B803" s="343"/>
      <c r="C803" s="343"/>
      <c r="D803" s="293"/>
      <c r="E803" s="288"/>
      <c r="F803" s="289"/>
      <c r="G803" s="296"/>
      <c r="H803" s="393"/>
      <c r="I803" s="289"/>
    </row>
    <row r="804" spans="1:9" s="398" customFormat="1" ht="17.100000000000001" customHeight="1">
      <c r="A804" s="343"/>
      <c r="B804" s="343"/>
      <c r="C804" s="343"/>
      <c r="D804" s="293"/>
      <c r="E804" s="288"/>
      <c r="F804" s="289"/>
      <c r="G804" s="296"/>
      <c r="H804" s="393"/>
      <c r="I804" s="289"/>
    </row>
    <row r="805" spans="1:9" s="398" customFormat="1" ht="17.100000000000001" customHeight="1">
      <c r="A805" s="343"/>
      <c r="B805" s="343"/>
      <c r="C805" s="343"/>
      <c r="D805" s="293"/>
      <c r="E805" s="288"/>
      <c r="F805" s="289"/>
      <c r="G805" s="296"/>
      <c r="H805" s="393"/>
      <c r="I805" s="289"/>
    </row>
    <row r="806" spans="1:9" s="398" customFormat="1" ht="17.100000000000001" customHeight="1">
      <c r="A806" s="343"/>
      <c r="B806" s="343"/>
      <c r="C806" s="343"/>
      <c r="D806" s="293"/>
      <c r="E806" s="288"/>
      <c r="F806" s="289"/>
      <c r="G806" s="296"/>
      <c r="H806" s="393"/>
      <c r="I806" s="289"/>
    </row>
    <row r="807" spans="1:9" s="398" customFormat="1" ht="17.100000000000001" customHeight="1">
      <c r="A807" s="343"/>
      <c r="B807" s="343"/>
      <c r="C807" s="343"/>
      <c r="D807" s="293"/>
      <c r="E807" s="288"/>
      <c r="F807" s="289"/>
      <c r="G807" s="296"/>
      <c r="H807" s="393"/>
      <c r="I807" s="289"/>
    </row>
    <row r="808" spans="1:9" s="398" customFormat="1" ht="17.100000000000001" customHeight="1">
      <c r="A808" s="343"/>
      <c r="B808" s="343"/>
      <c r="C808" s="343"/>
      <c r="D808" s="293"/>
      <c r="E808" s="288"/>
      <c r="F808" s="289"/>
      <c r="G808" s="296"/>
      <c r="H808" s="393"/>
      <c r="I808" s="289"/>
    </row>
    <row r="809" spans="1:9" s="398" customFormat="1" ht="17.100000000000001" customHeight="1">
      <c r="A809" s="343"/>
      <c r="B809" s="343"/>
      <c r="C809" s="343"/>
      <c r="D809" s="293"/>
      <c r="E809" s="288"/>
      <c r="F809" s="289"/>
      <c r="G809" s="296"/>
      <c r="H809" s="393"/>
      <c r="I809" s="289"/>
    </row>
    <row r="810" spans="1:9" s="398" customFormat="1" ht="17.100000000000001" customHeight="1">
      <c r="A810" s="343"/>
      <c r="B810" s="343"/>
      <c r="C810" s="343"/>
      <c r="D810" s="293"/>
      <c r="E810" s="288"/>
      <c r="F810" s="289"/>
      <c r="G810" s="296"/>
      <c r="H810" s="393"/>
      <c r="I810" s="289"/>
    </row>
    <row r="811" spans="1:9" s="398" customFormat="1" ht="17.100000000000001" customHeight="1">
      <c r="A811" s="343"/>
      <c r="B811" s="343"/>
      <c r="C811" s="343"/>
      <c r="D811" s="293"/>
      <c r="E811" s="288"/>
      <c r="F811" s="289"/>
      <c r="G811" s="296"/>
      <c r="H811" s="393"/>
      <c r="I811" s="289"/>
    </row>
    <row r="812" spans="1:9" s="398" customFormat="1" ht="17.100000000000001" customHeight="1">
      <c r="A812" s="343"/>
      <c r="B812" s="343"/>
      <c r="C812" s="343"/>
      <c r="D812" s="293"/>
      <c r="E812" s="288"/>
      <c r="F812" s="289"/>
      <c r="G812" s="296"/>
      <c r="H812" s="393"/>
      <c r="I812" s="289"/>
    </row>
    <row r="813" spans="1:9" s="398" customFormat="1" ht="17.100000000000001" customHeight="1">
      <c r="A813" s="343"/>
      <c r="B813" s="343"/>
      <c r="C813" s="343"/>
      <c r="D813" s="293"/>
      <c r="E813" s="288"/>
      <c r="F813" s="289"/>
      <c r="G813" s="296"/>
      <c r="H813" s="393"/>
      <c r="I813" s="289"/>
    </row>
    <row r="814" spans="1:9" s="398" customFormat="1" ht="17.100000000000001" customHeight="1">
      <c r="A814" s="343"/>
      <c r="B814" s="343"/>
      <c r="C814" s="343"/>
      <c r="D814" s="293"/>
      <c r="E814" s="288"/>
      <c r="F814" s="289"/>
      <c r="G814" s="296"/>
      <c r="H814" s="393"/>
      <c r="I814" s="289"/>
    </row>
    <row r="815" spans="1:9" s="398" customFormat="1" ht="17.100000000000001" customHeight="1">
      <c r="A815" s="343"/>
      <c r="B815" s="343"/>
      <c r="C815" s="343"/>
      <c r="D815" s="293"/>
      <c r="E815" s="288"/>
      <c r="F815" s="289"/>
      <c r="G815" s="296"/>
      <c r="H815" s="393"/>
      <c r="I815" s="289"/>
    </row>
    <row r="816" spans="1:9" s="398" customFormat="1" ht="17.100000000000001" customHeight="1">
      <c r="A816" s="343"/>
      <c r="B816" s="343"/>
      <c r="C816" s="343"/>
      <c r="D816" s="293"/>
      <c r="E816" s="288"/>
      <c r="F816" s="289"/>
      <c r="G816" s="296"/>
      <c r="H816" s="393"/>
      <c r="I816" s="289"/>
    </row>
    <row r="817" spans="1:9" s="398" customFormat="1" ht="17.100000000000001" customHeight="1">
      <c r="A817" s="343"/>
      <c r="B817" s="343"/>
      <c r="C817" s="343"/>
      <c r="D817" s="293"/>
      <c r="E817" s="288"/>
      <c r="F817" s="289"/>
      <c r="G817" s="296"/>
      <c r="H817" s="393"/>
      <c r="I817" s="289"/>
    </row>
    <row r="818" spans="1:9" s="398" customFormat="1" ht="17.100000000000001" customHeight="1">
      <c r="A818" s="343"/>
      <c r="B818" s="343"/>
      <c r="C818" s="343"/>
      <c r="D818" s="293"/>
      <c r="E818" s="288"/>
      <c r="F818" s="289"/>
      <c r="G818" s="296"/>
      <c r="H818" s="393"/>
      <c r="I818" s="289"/>
    </row>
    <row r="819" spans="1:9" s="398" customFormat="1" ht="17.100000000000001" customHeight="1">
      <c r="A819" s="343"/>
      <c r="B819" s="343"/>
      <c r="C819" s="343"/>
      <c r="D819" s="293"/>
      <c r="E819" s="288"/>
      <c r="F819" s="289"/>
      <c r="G819" s="296"/>
      <c r="H819" s="393"/>
      <c r="I819" s="289"/>
    </row>
    <row r="820" spans="1:9" s="398" customFormat="1" ht="17.100000000000001" customHeight="1">
      <c r="A820" s="343"/>
      <c r="B820" s="343"/>
      <c r="C820" s="343"/>
      <c r="D820" s="293"/>
      <c r="E820" s="288"/>
      <c r="F820" s="289"/>
      <c r="G820" s="296"/>
      <c r="H820" s="393"/>
      <c r="I820" s="289"/>
    </row>
    <row r="821" spans="1:9" s="398" customFormat="1" ht="17.100000000000001" customHeight="1">
      <c r="A821" s="343"/>
      <c r="B821" s="343"/>
      <c r="C821" s="343"/>
      <c r="D821" s="293"/>
      <c r="E821" s="288"/>
      <c r="F821" s="289"/>
      <c r="G821" s="296"/>
      <c r="H821" s="393"/>
      <c r="I821" s="289"/>
    </row>
    <row r="822" spans="1:9" s="398" customFormat="1" ht="17.100000000000001" customHeight="1">
      <c r="A822" s="343"/>
      <c r="B822" s="343"/>
      <c r="C822" s="343"/>
      <c r="D822" s="293"/>
      <c r="E822" s="288"/>
      <c r="F822" s="289"/>
      <c r="G822" s="296"/>
      <c r="H822" s="393"/>
      <c r="I822" s="289"/>
    </row>
    <row r="823" spans="1:9" s="398" customFormat="1" ht="17.100000000000001" customHeight="1">
      <c r="A823" s="343"/>
      <c r="B823" s="343"/>
      <c r="C823" s="343"/>
      <c r="D823" s="293"/>
      <c r="E823" s="288"/>
      <c r="F823" s="289"/>
      <c r="G823" s="296"/>
      <c r="H823" s="393"/>
      <c r="I823" s="289"/>
    </row>
    <row r="824" spans="1:9" s="398" customFormat="1" ht="17.100000000000001" customHeight="1">
      <c r="A824" s="343"/>
      <c r="B824" s="343"/>
      <c r="C824" s="343"/>
      <c r="D824" s="293"/>
      <c r="E824" s="288"/>
      <c r="F824" s="289"/>
      <c r="G824" s="296"/>
      <c r="H824" s="393"/>
      <c r="I824" s="289"/>
    </row>
    <row r="825" spans="1:9" s="398" customFormat="1" ht="17.100000000000001" customHeight="1">
      <c r="A825" s="343"/>
      <c r="B825" s="343"/>
      <c r="C825" s="343"/>
      <c r="D825" s="293"/>
      <c r="E825" s="288"/>
      <c r="F825" s="289"/>
      <c r="G825" s="296"/>
      <c r="H825" s="393"/>
      <c r="I825" s="289"/>
    </row>
    <row r="826" spans="1:9" s="398" customFormat="1" ht="17.100000000000001" customHeight="1">
      <c r="A826" s="343"/>
      <c r="B826" s="343"/>
      <c r="C826" s="343"/>
      <c r="D826" s="293"/>
      <c r="E826" s="288"/>
      <c r="F826" s="289"/>
      <c r="G826" s="296"/>
      <c r="H826" s="393"/>
      <c r="I826" s="289"/>
    </row>
    <row r="827" spans="1:9" s="398" customFormat="1" ht="17.100000000000001" customHeight="1">
      <c r="A827" s="343"/>
      <c r="B827" s="343"/>
      <c r="C827" s="343"/>
      <c r="D827" s="293"/>
      <c r="E827" s="288"/>
      <c r="F827" s="289"/>
      <c r="G827" s="296"/>
      <c r="H827" s="393"/>
      <c r="I827" s="289"/>
    </row>
    <row r="828" spans="1:9" s="398" customFormat="1" ht="17.100000000000001" customHeight="1">
      <c r="A828" s="343"/>
      <c r="B828" s="343"/>
      <c r="C828" s="343"/>
      <c r="D828" s="293"/>
      <c r="E828" s="288"/>
      <c r="F828" s="289"/>
      <c r="G828" s="296"/>
      <c r="H828" s="393"/>
      <c r="I828" s="289"/>
    </row>
    <row r="829" spans="1:9" s="398" customFormat="1" ht="17.100000000000001" customHeight="1">
      <c r="A829" s="343"/>
      <c r="B829" s="343"/>
      <c r="C829" s="343"/>
      <c r="D829" s="293"/>
      <c r="E829" s="288"/>
      <c r="F829" s="289"/>
      <c r="G829" s="296"/>
      <c r="H829" s="393"/>
      <c r="I829" s="289"/>
    </row>
    <row r="830" spans="1:9" s="398" customFormat="1" ht="17.100000000000001" customHeight="1">
      <c r="A830" s="343"/>
      <c r="B830" s="343"/>
      <c r="C830" s="343"/>
      <c r="D830" s="293"/>
      <c r="E830" s="288"/>
      <c r="F830" s="289"/>
      <c r="G830" s="296"/>
      <c r="H830" s="393"/>
      <c r="I830" s="289"/>
    </row>
    <row r="831" spans="1:9" s="398" customFormat="1" ht="17.100000000000001" customHeight="1">
      <c r="A831" s="343"/>
      <c r="B831" s="343"/>
      <c r="C831" s="343"/>
      <c r="D831" s="293"/>
      <c r="E831" s="288"/>
      <c r="F831" s="289"/>
      <c r="G831" s="296"/>
      <c r="H831" s="393"/>
      <c r="I831" s="289"/>
    </row>
    <row r="832" spans="1:9" s="398" customFormat="1" ht="17.100000000000001" customHeight="1">
      <c r="A832" s="343"/>
      <c r="B832" s="343"/>
      <c r="C832" s="343"/>
      <c r="D832" s="293"/>
      <c r="E832" s="288"/>
      <c r="F832" s="289"/>
      <c r="G832" s="296"/>
      <c r="H832" s="393"/>
      <c r="I832" s="289"/>
    </row>
    <row r="833" spans="1:9" s="398" customFormat="1" ht="17.100000000000001" customHeight="1">
      <c r="A833" s="343"/>
      <c r="B833" s="343"/>
      <c r="C833" s="343"/>
      <c r="D833" s="293"/>
      <c r="E833" s="288"/>
      <c r="F833" s="289"/>
      <c r="G833" s="296"/>
      <c r="H833" s="393"/>
      <c r="I833" s="289"/>
    </row>
    <row r="834" spans="1:9" s="398" customFormat="1" ht="17.100000000000001" customHeight="1">
      <c r="A834" s="343"/>
      <c r="B834" s="343"/>
      <c r="C834" s="343"/>
      <c r="D834" s="293"/>
      <c r="E834" s="288"/>
      <c r="F834" s="289"/>
      <c r="G834" s="296"/>
      <c r="H834" s="393"/>
      <c r="I834" s="289"/>
    </row>
    <row r="835" spans="1:9" s="398" customFormat="1" ht="17.100000000000001" customHeight="1">
      <c r="A835" s="343"/>
      <c r="B835" s="343"/>
      <c r="C835" s="343"/>
      <c r="D835" s="293"/>
      <c r="E835" s="288"/>
      <c r="F835" s="289"/>
      <c r="G835" s="296"/>
      <c r="H835" s="393"/>
      <c r="I835" s="289"/>
    </row>
    <row r="836" spans="1:9" s="398" customFormat="1" ht="17.100000000000001" customHeight="1">
      <c r="A836" s="343"/>
      <c r="B836" s="343"/>
      <c r="C836" s="343"/>
      <c r="D836" s="293"/>
      <c r="E836" s="288"/>
      <c r="F836" s="289"/>
      <c r="G836" s="296"/>
      <c r="H836" s="393"/>
      <c r="I836" s="289"/>
    </row>
    <row r="837" spans="1:9" s="398" customFormat="1" ht="17.100000000000001" customHeight="1">
      <c r="A837" s="343"/>
      <c r="B837" s="343"/>
      <c r="C837" s="343"/>
      <c r="D837" s="293"/>
      <c r="E837" s="288"/>
      <c r="F837" s="289"/>
      <c r="G837" s="296"/>
      <c r="H837" s="393"/>
      <c r="I837" s="289"/>
    </row>
    <row r="838" spans="1:9" s="398" customFormat="1" ht="17.100000000000001" customHeight="1">
      <c r="A838" s="343"/>
      <c r="B838" s="343"/>
      <c r="C838" s="343"/>
      <c r="D838" s="293"/>
      <c r="E838" s="288"/>
      <c r="F838" s="289"/>
      <c r="G838" s="296"/>
      <c r="H838" s="393"/>
      <c r="I838" s="289"/>
    </row>
    <row r="839" spans="1:9" s="398" customFormat="1" ht="17.100000000000001" customHeight="1">
      <c r="A839" s="343"/>
      <c r="B839" s="343"/>
      <c r="C839" s="343"/>
      <c r="D839" s="293"/>
      <c r="E839" s="288"/>
      <c r="F839" s="289"/>
      <c r="G839" s="296"/>
      <c r="H839" s="393"/>
      <c r="I839" s="289"/>
    </row>
    <row r="840" spans="1:9" s="398" customFormat="1" ht="17.100000000000001" customHeight="1">
      <c r="A840" s="343"/>
      <c r="B840" s="343"/>
      <c r="C840" s="343"/>
      <c r="D840" s="293"/>
      <c r="E840" s="288"/>
      <c r="F840" s="289"/>
      <c r="G840" s="296"/>
      <c r="H840" s="393"/>
      <c r="I840" s="289"/>
    </row>
    <row r="841" spans="1:9" s="398" customFormat="1" ht="17.100000000000001" customHeight="1">
      <c r="A841" s="343"/>
      <c r="B841" s="343"/>
      <c r="C841" s="343"/>
      <c r="D841" s="293"/>
      <c r="E841" s="288"/>
      <c r="F841" s="289"/>
      <c r="G841" s="296"/>
      <c r="H841" s="393"/>
      <c r="I841" s="289"/>
    </row>
    <row r="842" spans="1:9" s="398" customFormat="1" ht="17.100000000000001" customHeight="1">
      <c r="A842" s="343"/>
      <c r="B842" s="343"/>
      <c r="C842" s="343"/>
      <c r="D842" s="293"/>
      <c r="E842" s="288"/>
      <c r="F842" s="289"/>
      <c r="G842" s="296"/>
      <c r="H842" s="393"/>
      <c r="I842" s="289"/>
    </row>
    <row r="843" spans="1:9" s="398" customFormat="1" ht="17.100000000000001" customHeight="1">
      <c r="A843" s="343"/>
      <c r="B843" s="343"/>
      <c r="C843" s="343"/>
      <c r="D843" s="293"/>
      <c r="E843" s="288"/>
      <c r="F843" s="289"/>
      <c r="G843" s="296"/>
      <c r="H843" s="393"/>
      <c r="I843" s="289"/>
    </row>
    <row r="844" spans="1:9" s="398" customFormat="1" ht="17.100000000000001" customHeight="1">
      <c r="A844" s="343"/>
      <c r="B844" s="343"/>
      <c r="C844" s="343"/>
      <c r="D844" s="293"/>
      <c r="E844" s="288"/>
      <c r="F844" s="289"/>
      <c r="G844" s="296"/>
      <c r="H844" s="393"/>
      <c r="I844" s="289"/>
    </row>
    <row r="845" spans="1:9" s="398" customFormat="1" ht="17.100000000000001" customHeight="1">
      <c r="A845" s="343"/>
      <c r="B845" s="343"/>
      <c r="C845" s="343"/>
      <c r="D845" s="293"/>
      <c r="E845" s="288"/>
      <c r="F845" s="289"/>
      <c r="G845" s="296"/>
      <c r="H845" s="393"/>
      <c r="I845" s="289"/>
    </row>
    <row r="846" spans="1:9" s="398" customFormat="1" ht="17.100000000000001" customHeight="1">
      <c r="A846" s="343"/>
      <c r="B846" s="343"/>
      <c r="C846" s="343"/>
      <c r="D846" s="293"/>
      <c r="E846" s="288"/>
      <c r="F846" s="289"/>
      <c r="G846" s="296"/>
      <c r="H846" s="393"/>
      <c r="I846" s="289"/>
    </row>
    <row r="847" spans="1:9" s="398" customFormat="1" ht="17.100000000000001" customHeight="1">
      <c r="A847" s="343"/>
      <c r="B847" s="343"/>
      <c r="C847" s="343"/>
      <c r="D847" s="293"/>
      <c r="E847" s="288"/>
      <c r="F847" s="289"/>
      <c r="G847" s="296"/>
      <c r="H847" s="393"/>
      <c r="I847" s="289"/>
    </row>
    <row r="848" spans="1:9" s="398" customFormat="1" ht="17.100000000000001" customHeight="1">
      <c r="A848" s="343"/>
      <c r="B848" s="343"/>
      <c r="C848" s="343"/>
      <c r="D848" s="293"/>
      <c r="E848" s="288"/>
      <c r="F848" s="289"/>
      <c r="G848" s="296"/>
      <c r="H848" s="393"/>
      <c r="I848" s="289"/>
    </row>
    <row r="849" spans="1:9" s="398" customFormat="1" ht="17.100000000000001" customHeight="1">
      <c r="A849" s="343"/>
      <c r="B849" s="343"/>
      <c r="C849" s="343"/>
      <c r="D849" s="293"/>
      <c r="E849" s="288"/>
      <c r="F849" s="289"/>
      <c r="G849" s="296"/>
      <c r="H849" s="393"/>
      <c r="I849" s="289"/>
    </row>
    <row r="850" spans="1:9" s="398" customFormat="1" ht="17.100000000000001" customHeight="1">
      <c r="A850" s="343"/>
      <c r="B850" s="343"/>
      <c r="C850" s="343"/>
      <c r="D850" s="293"/>
      <c r="E850" s="288"/>
      <c r="F850" s="289"/>
      <c r="G850" s="296"/>
      <c r="H850" s="393"/>
      <c r="I850" s="289"/>
    </row>
    <row r="851" spans="1:9" s="398" customFormat="1" ht="17.100000000000001" customHeight="1">
      <c r="A851" s="343"/>
      <c r="B851" s="343"/>
      <c r="C851" s="343"/>
      <c r="D851" s="293"/>
      <c r="E851" s="288"/>
      <c r="F851" s="289"/>
      <c r="G851" s="296"/>
      <c r="H851" s="393"/>
      <c r="I851" s="289"/>
    </row>
    <row r="852" spans="1:9" s="398" customFormat="1" ht="17.100000000000001" customHeight="1">
      <c r="A852" s="343"/>
      <c r="B852" s="343"/>
      <c r="C852" s="343"/>
      <c r="D852" s="293"/>
      <c r="E852" s="288"/>
      <c r="F852" s="289"/>
      <c r="G852" s="296"/>
      <c r="H852" s="393"/>
      <c r="I852" s="289"/>
    </row>
    <row r="853" spans="1:9" s="398" customFormat="1" ht="17.100000000000001" customHeight="1">
      <c r="A853" s="343"/>
      <c r="B853" s="343"/>
      <c r="C853" s="343"/>
      <c r="D853" s="293"/>
      <c r="E853" s="399"/>
      <c r="F853" s="289"/>
      <c r="G853" s="296"/>
      <c r="H853" s="393"/>
      <c r="I853" s="289"/>
    </row>
  </sheetData>
  <mergeCells count="20">
    <mergeCell ref="B604:B606"/>
    <mergeCell ref="B589:B590"/>
    <mergeCell ref="C594:C611"/>
    <mergeCell ref="B585:B587"/>
    <mergeCell ref="B557:B559"/>
    <mergeCell ref="F1:G1"/>
    <mergeCell ref="E2:J2"/>
    <mergeCell ref="B545:B547"/>
    <mergeCell ref="B486:B509"/>
    <mergeCell ref="C486:C509"/>
    <mergeCell ref="B432:B433"/>
    <mergeCell ref="E53:E56"/>
    <mergeCell ref="E58:E60"/>
    <mergeCell ref="C406:C410"/>
    <mergeCell ref="B6:B16"/>
    <mergeCell ref="B379:B381"/>
    <mergeCell ref="C62:C100"/>
    <mergeCell ref="B67:B90"/>
    <mergeCell ref="B39:B49"/>
    <mergeCell ref="B53:B6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47"/>
  <sheetViews>
    <sheetView topLeftCell="E80" workbookViewId="0">
      <selection activeCell="L96" sqref="L96"/>
    </sheetView>
  </sheetViews>
  <sheetFormatPr defaultRowHeight="15"/>
  <cols>
    <col min="1" max="1" width="13.140625" style="215" hidden="1" customWidth="1"/>
    <col min="2" max="2" width="15" style="215" hidden="1" customWidth="1"/>
    <col min="3" max="3" width="13.140625" style="215" hidden="1" customWidth="1"/>
    <col min="4" max="4" width="13.7109375" style="2" hidden="1" customWidth="1"/>
    <col min="5" max="5" width="7.85546875" style="3" customWidth="1"/>
    <col min="6" max="6" width="16.85546875" style="2" customWidth="1"/>
    <col min="7" max="7" width="17.42578125" style="3" customWidth="1"/>
    <col min="8" max="8" width="14.42578125" style="2" customWidth="1"/>
    <col min="9" max="232" width="9.140625" style="224"/>
    <col min="233" max="235" width="0" style="224" hidden="1" customWidth="1"/>
    <col min="236" max="237" width="26.42578125" style="224" customWidth="1"/>
    <col min="238" max="238" width="0" style="224" hidden="1" customWidth="1"/>
    <col min="239" max="239" width="6.140625" style="224" customWidth="1"/>
    <col min="240" max="240" width="11.85546875" style="224" customWidth="1"/>
    <col min="241" max="241" width="13.7109375" style="224" bestFit="1" customWidth="1"/>
    <col min="242" max="242" width="5.5703125" style="224" customWidth="1"/>
    <col min="243" max="243" width="8.7109375" style="224" customWidth="1"/>
    <col min="244" max="244" width="11.5703125" style="224" customWidth="1"/>
    <col min="245" max="245" width="5.85546875" style="224" customWidth="1"/>
    <col min="246" max="246" width="5.5703125" style="224" customWidth="1"/>
    <col min="247" max="247" width="5.7109375" style="224" customWidth="1"/>
    <col min="248" max="248" width="6.42578125" style="224" customWidth="1"/>
    <col min="249" max="249" width="5" style="224" customWidth="1"/>
    <col min="250" max="250" width="5.42578125" style="224" customWidth="1"/>
    <col min="251" max="251" width="7.42578125" style="224" customWidth="1"/>
    <col min="252" max="252" width="8.42578125" style="224" customWidth="1"/>
    <col min="253" max="255" width="0" style="224" hidden="1" customWidth="1"/>
    <col min="256" max="256" width="6.28515625" style="224" customWidth="1"/>
    <col min="257" max="257" width="10.140625" style="224" customWidth="1"/>
    <col min="258" max="258" width="3.7109375" style="224" customWidth="1"/>
    <col min="259" max="488" width="9.140625" style="224"/>
    <col min="489" max="491" width="0" style="224" hidden="1" customWidth="1"/>
    <col min="492" max="493" width="26.42578125" style="224" customWidth="1"/>
    <col min="494" max="494" width="0" style="224" hidden="1" customWidth="1"/>
    <col min="495" max="495" width="6.140625" style="224" customWidth="1"/>
    <col min="496" max="496" width="11.85546875" style="224" customWidth="1"/>
    <col min="497" max="497" width="13.7109375" style="224" bestFit="1" customWidth="1"/>
    <col min="498" max="498" width="5.5703125" style="224" customWidth="1"/>
    <col min="499" max="499" width="8.7109375" style="224" customWidth="1"/>
    <col min="500" max="500" width="11.5703125" style="224" customWidth="1"/>
    <col min="501" max="501" width="5.85546875" style="224" customWidth="1"/>
    <col min="502" max="502" width="5.5703125" style="224" customWidth="1"/>
    <col min="503" max="503" width="5.7109375" style="224" customWidth="1"/>
    <col min="504" max="504" width="6.42578125" style="224" customWidth="1"/>
    <col min="505" max="505" width="5" style="224" customWidth="1"/>
    <col min="506" max="506" width="5.42578125" style="224" customWidth="1"/>
    <col min="507" max="507" width="7.42578125" style="224" customWidth="1"/>
    <col min="508" max="508" width="8.42578125" style="224" customWidth="1"/>
    <col min="509" max="511" width="0" style="224" hidden="1" customWidth="1"/>
    <col min="512" max="512" width="6.28515625" style="224" customWidth="1"/>
    <col min="513" max="513" width="10.140625" style="224" customWidth="1"/>
    <col min="514" max="514" width="3.7109375" style="224" customWidth="1"/>
    <col min="515" max="744" width="9.140625" style="224"/>
    <col min="745" max="747" width="0" style="224" hidden="1" customWidth="1"/>
    <col min="748" max="749" width="26.42578125" style="224" customWidth="1"/>
    <col min="750" max="750" width="0" style="224" hidden="1" customWidth="1"/>
    <col min="751" max="751" width="6.140625" style="224" customWidth="1"/>
    <col min="752" max="752" width="11.85546875" style="224" customWidth="1"/>
    <col min="753" max="753" width="13.7109375" style="224" bestFit="1" customWidth="1"/>
    <col min="754" max="754" width="5.5703125" style="224" customWidth="1"/>
    <col min="755" max="755" width="8.7109375" style="224" customWidth="1"/>
    <col min="756" max="756" width="11.5703125" style="224" customWidth="1"/>
    <col min="757" max="757" width="5.85546875" style="224" customWidth="1"/>
    <col min="758" max="758" width="5.5703125" style="224" customWidth="1"/>
    <col min="759" max="759" width="5.7109375" style="224" customWidth="1"/>
    <col min="760" max="760" width="6.42578125" style="224" customWidth="1"/>
    <col min="761" max="761" width="5" style="224" customWidth="1"/>
    <col min="762" max="762" width="5.42578125" style="224" customWidth="1"/>
    <col min="763" max="763" width="7.42578125" style="224" customWidth="1"/>
    <col min="764" max="764" width="8.42578125" style="224" customWidth="1"/>
    <col min="765" max="767" width="0" style="224" hidden="1" customWidth="1"/>
    <col min="768" max="768" width="6.28515625" style="224" customWidth="1"/>
    <col min="769" max="769" width="10.140625" style="224" customWidth="1"/>
    <col min="770" max="770" width="3.7109375" style="224" customWidth="1"/>
    <col min="771" max="1000" width="9.140625" style="224"/>
    <col min="1001" max="1003" width="0" style="224" hidden="1" customWidth="1"/>
    <col min="1004" max="1005" width="26.42578125" style="224" customWidth="1"/>
    <col min="1006" max="1006" width="0" style="224" hidden="1" customWidth="1"/>
    <col min="1007" max="1007" width="6.140625" style="224" customWidth="1"/>
    <col min="1008" max="1008" width="11.85546875" style="224" customWidth="1"/>
    <col min="1009" max="1009" width="13.7109375" style="224" bestFit="1" customWidth="1"/>
    <col min="1010" max="1010" width="5.5703125" style="224" customWidth="1"/>
    <col min="1011" max="1011" width="8.7109375" style="224" customWidth="1"/>
    <col min="1012" max="1012" width="11.5703125" style="224" customWidth="1"/>
    <col min="1013" max="1013" width="5.85546875" style="224" customWidth="1"/>
    <col min="1014" max="1014" width="5.5703125" style="224" customWidth="1"/>
    <col min="1015" max="1015" width="5.7109375" style="224" customWidth="1"/>
    <col min="1016" max="1016" width="6.42578125" style="224" customWidth="1"/>
    <col min="1017" max="1017" width="5" style="224" customWidth="1"/>
    <col min="1018" max="1018" width="5.42578125" style="224" customWidth="1"/>
    <col min="1019" max="1019" width="7.42578125" style="224" customWidth="1"/>
    <col min="1020" max="1020" width="8.42578125" style="224" customWidth="1"/>
    <col min="1021" max="1023" width="0" style="224" hidden="1" customWidth="1"/>
    <col min="1024" max="1024" width="6.28515625" style="224" customWidth="1"/>
    <col min="1025" max="1025" width="10.140625" style="224" customWidth="1"/>
    <col min="1026" max="1026" width="3.7109375" style="224" customWidth="1"/>
    <col min="1027" max="1256" width="9.140625" style="224"/>
    <col min="1257" max="1259" width="0" style="224" hidden="1" customWidth="1"/>
    <col min="1260" max="1261" width="26.42578125" style="224" customWidth="1"/>
    <col min="1262" max="1262" width="0" style="224" hidden="1" customWidth="1"/>
    <col min="1263" max="1263" width="6.140625" style="224" customWidth="1"/>
    <col min="1264" max="1264" width="11.85546875" style="224" customWidth="1"/>
    <col min="1265" max="1265" width="13.7109375" style="224" bestFit="1" customWidth="1"/>
    <col min="1266" max="1266" width="5.5703125" style="224" customWidth="1"/>
    <col min="1267" max="1267" width="8.7109375" style="224" customWidth="1"/>
    <col min="1268" max="1268" width="11.5703125" style="224" customWidth="1"/>
    <col min="1269" max="1269" width="5.85546875" style="224" customWidth="1"/>
    <col min="1270" max="1270" width="5.5703125" style="224" customWidth="1"/>
    <col min="1271" max="1271" width="5.7109375" style="224" customWidth="1"/>
    <col min="1272" max="1272" width="6.42578125" style="224" customWidth="1"/>
    <col min="1273" max="1273" width="5" style="224" customWidth="1"/>
    <col min="1274" max="1274" width="5.42578125" style="224" customWidth="1"/>
    <col min="1275" max="1275" width="7.42578125" style="224" customWidth="1"/>
    <col min="1276" max="1276" width="8.42578125" style="224" customWidth="1"/>
    <col min="1277" max="1279" width="0" style="224" hidden="1" customWidth="1"/>
    <col min="1280" max="1280" width="6.28515625" style="224" customWidth="1"/>
    <col min="1281" max="1281" width="10.140625" style="224" customWidth="1"/>
    <col min="1282" max="1282" width="3.7109375" style="224" customWidth="1"/>
    <col min="1283" max="1512" width="9.140625" style="224"/>
    <col min="1513" max="1515" width="0" style="224" hidden="1" customWidth="1"/>
    <col min="1516" max="1517" width="26.42578125" style="224" customWidth="1"/>
    <col min="1518" max="1518" width="0" style="224" hidden="1" customWidth="1"/>
    <col min="1519" max="1519" width="6.140625" style="224" customWidth="1"/>
    <col min="1520" max="1520" width="11.85546875" style="224" customWidth="1"/>
    <col min="1521" max="1521" width="13.7109375" style="224" bestFit="1" customWidth="1"/>
    <col min="1522" max="1522" width="5.5703125" style="224" customWidth="1"/>
    <col min="1523" max="1523" width="8.7109375" style="224" customWidth="1"/>
    <col min="1524" max="1524" width="11.5703125" style="224" customWidth="1"/>
    <col min="1525" max="1525" width="5.85546875" style="224" customWidth="1"/>
    <col min="1526" max="1526" width="5.5703125" style="224" customWidth="1"/>
    <col min="1527" max="1527" width="5.7109375" style="224" customWidth="1"/>
    <col min="1528" max="1528" width="6.42578125" style="224" customWidth="1"/>
    <col min="1529" max="1529" width="5" style="224" customWidth="1"/>
    <col min="1530" max="1530" width="5.42578125" style="224" customWidth="1"/>
    <col min="1531" max="1531" width="7.42578125" style="224" customWidth="1"/>
    <col min="1532" max="1532" width="8.42578125" style="224" customWidth="1"/>
    <col min="1533" max="1535" width="0" style="224" hidden="1" customWidth="1"/>
    <col min="1536" max="1536" width="6.28515625" style="224" customWidth="1"/>
    <col min="1537" max="1537" width="10.140625" style="224" customWidth="1"/>
    <col min="1538" max="1538" width="3.7109375" style="224" customWidth="1"/>
    <col min="1539" max="1768" width="9.140625" style="224"/>
    <col min="1769" max="1771" width="0" style="224" hidden="1" customWidth="1"/>
    <col min="1772" max="1773" width="26.42578125" style="224" customWidth="1"/>
    <col min="1774" max="1774" width="0" style="224" hidden="1" customWidth="1"/>
    <col min="1775" max="1775" width="6.140625" style="224" customWidth="1"/>
    <col min="1776" max="1776" width="11.85546875" style="224" customWidth="1"/>
    <col min="1777" max="1777" width="13.7109375" style="224" bestFit="1" customWidth="1"/>
    <col min="1778" max="1778" width="5.5703125" style="224" customWidth="1"/>
    <col min="1779" max="1779" width="8.7109375" style="224" customWidth="1"/>
    <col min="1780" max="1780" width="11.5703125" style="224" customWidth="1"/>
    <col min="1781" max="1781" width="5.85546875" style="224" customWidth="1"/>
    <col min="1782" max="1782" width="5.5703125" style="224" customWidth="1"/>
    <col min="1783" max="1783" width="5.7109375" style="224" customWidth="1"/>
    <col min="1784" max="1784" width="6.42578125" style="224" customWidth="1"/>
    <col min="1785" max="1785" width="5" style="224" customWidth="1"/>
    <col min="1786" max="1786" width="5.42578125" style="224" customWidth="1"/>
    <col min="1787" max="1787" width="7.42578125" style="224" customWidth="1"/>
    <col min="1788" max="1788" width="8.42578125" style="224" customWidth="1"/>
    <col min="1789" max="1791" width="0" style="224" hidden="1" customWidth="1"/>
    <col min="1792" max="1792" width="6.28515625" style="224" customWidth="1"/>
    <col min="1793" max="1793" width="10.140625" style="224" customWidth="1"/>
    <col min="1794" max="1794" width="3.7109375" style="224" customWidth="1"/>
    <col min="1795" max="2024" width="9.140625" style="224"/>
    <col min="2025" max="2027" width="0" style="224" hidden="1" customWidth="1"/>
    <col min="2028" max="2029" width="26.42578125" style="224" customWidth="1"/>
    <col min="2030" max="2030" width="0" style="224" hidden="1" customWidth="1"/>
    <col min="2031" max="2031" width="6.140625" style="224" customWidth="1"/>
    <col min="2032" max="2032" width="11.85546875" style="224" customWidth="1"/>
    <col min="2033" max="2033" width="13.7109375" style="224" bestFit="1" customWidth="1"/>
    <col min="2034" max="2034" width="5.5703125" style="224" customWidth="1"/>
    <col min="2035" max="2035" width="8.7109375" style="224" customWidth="1"/>
    <col min="2036" max="2036" width="11.5703125" style="224" customWidth="1"/>
    <col min="2037" max="2037" width="5.85546875" style="224" customWidth="1"/>
    <col min="2038" max="2038" width="5.5703125" style="224" customWidth="1"/>
    <col min="2039" max="2039" width="5.7109375" style="224" customWidth="1"/>
    <col min="2040" max="2040" width="6.42578125" style="224" customWidth="1"/>
    <col min="2041" max="2041" width="5" style="224" customWidth="1"/>
    <col min="2042" max="2042" width="5.42578125" style="224" customWidth="1"/>
    <col min="2043" max="2043" width="7.42578125" style="224" customWidth="1"/>
    <col min="2044" max="2044" width="8.42578125" style="224" customWidth="1"/>
    <col min="2045" max="2047" width="0" style="224" hidden="1" customWidth="1"/>
    <col min="2048" max="2048" width="6.28515625" style="224" customWidth="1"/>
    <col min="2049" max="2049" width="10.140625" style="224" customWidth="1"/>
    <col min="2050" max="2050" width="3.7109375" style="224" customWidth="1"/>
    <col min="2051" max="2280" width="9.140625" style="224"/>
    <col min="2281" max="2283" width="0" style="224" hidden="1" customWidth="1"/>
    <col min="2284" max="2285" width="26.42578125" style="224" customWidth="1"/>
    <col min="2286" max="2286" width="0" style="224" hidden="1" customWidth="1"/>
    <col min="2287" max="2287" width="6.140625" style="224" customWidth="1"/>
    <col min="2288" max="2288" width="11.85546875" style="224" customWidth="1"/>
    <col min="2289" max="2289" width="13.7109375" style="224" bestFit="1" customWidth="1"/>
    <col min="2290" max="2290" width="5.5703125" style="224" customWidth="1"/>
    <col min="2291" max="2291" width="8.7109375" style="224" customWidth="1"/>
    <col min="2292" max="2292" width="11.5703125" style="224" customWidth="1"/>
    <col min="2293" max="2293" width="5.85546875" style="224" customWidth="1"/>
    <col min="2294" max="2294" width="5.5703125" style="224" customWidth="1"/>
    <col min="2295" max="2295" width="5.7109375" style="224" customWidth="1"/>
    <col min="2296" max="2296" width="6.42578125" style="224" customWidth="1"/>
    <col min="2297" max="2297" width="5" style="224" customWidth="1"/>
    <col min="2298" max="2298" width="5.42578125" style="224" customWidth="1"/>
    <col min="2299" max="2299" width="7.42578125" style="224" customWidth="1"/>
    <col min="2300" max="2300" width="8.42578125" style="224" customWidth="1"/>
    <col min="2301" max="2303" width="0" style="224" hidden="1" customWidth="1"/>
    <col min="2304" max="2304" width="6.28515625" style="224" customWidth="1"/>
    <col min="2305" max="2305" width="10.140625" style="224" customWidth="1"/>
    <col min="2306" max="2306" width="3.7109375" style="224" customWidth="1"/>
    <col min="2307" max="2536" width="9.140625" style="224"/>
    <col min="2537" max="2539" width="0" style="224" hidden="1" customWidth="1"/>
    <col min="2540" max="2541" width="26.42578125" style="224" customWidth="1"/>
    <col min="2542" max="2542" width="0" style="224" hidden="1" customWidth="1"/>
    <col min="2543" max="2543" width="6.140625" style="224" customWidth="1"/>
    <col min="2544" max="2544" width="11.85546875" style="224" customWidth="1"/>
    <col min="2545" max="2545" width="13.7109375" style="224" bestFit="1" customWidth="1"/>
    <col min="2546" max="2546" width="5.5703125" style="224" customWidth="1"/>
    <col min="2547" max="2547" width="8.7109375" style="224" customWidth="1"/>
    <col min="2548" max="2548" width="11.5703125" style="224" customWidth="1"/>
    <col min="2549" max="2549" width="5.85546875" style="224" customWidth="1"/>
    <col min="2550" max="2550" width="5.5703125" style="224" customWidth="1"/>
    <col min="2551" max="2551" width="5.7109375" style="224" customWidth="1"/>
    <col min="2552" max="2552" width="6.42578125" style="224" customWidth="1"/>
    <col min="2553" max="2553" width="5" style="224" customWidth="1"/>
    <col min="2554" max="2554" width="5.42578125" style="224" customWidth="1"/>
    <col min="2555" max="2555" width="7.42578125" style="224" customWidth="1"/>
    <col min="2556" max="2556" width="8.42578125" style="224" customWidth="1"/>
    <col min="2557" max="2559" width="0" style="224" hidden="1" customWidth="1"/>
    <col min="2560" max="2560" width="6.28515625" style="224" customWidth="1"/>
    <col min="2561" max="2561" width="10.140625" style="224" customWidth="1"/>
    <col min="2562" max="2562" width="3.7109375" style="224" customWidth="1"/>
    <col min="2563" max="2792" width="9.140625" style="224"/>
    <col min="2793" max="2795" width="0" style="224" hidden="1" customWidth="1"/>
    <col min="2796" max="2797" width="26.42578125" style="224" customWidth="1"/>
    <col min="2798" max="2798" width="0" style="224" hidden="1" customWidth="1"/>
    <col min="2799" max="2799" width="6.140625" style="224" customWidth="1"/>
    <col min="2800" max="2800" width="11.85546875" style="224" customWidth="1"/>
    <col min="2801" max="2801" width="13.7109375" style="224" bestFit="1" customWidth="1"/>
    <col min="2802" max="2802" width="5.5703125" style="224" customWidth="1"/>
    <col min="2803" max="2803" width="8.7109375" style="224" customWidth="1"/>
    <col min="2804" max="2804" width="11.5703125" style="224" customWidth="1"/>
    <col min="2805" max="2805" width="5.85546875" style="224" customWidth="1"/>
    <col min="2806" max="2806" width="5.5703125" style="224" customWidth="1"/>
    <col min="2807" max="2807" width="5.7109375" style="224" customWidth="1"/>
    <col min="2808" max="2808" width="6.42578125" style="224" customWidth="1"/>
    <col min="2809" max="2809" width="5" style="224" customWidth="1"/>
    <col min="2810" max="2810" width="5.42578125" style="224" customWidth="1"/>
    <col min="2811" max="2811" width="7.42578125" style="224" customWidth="1"/>
    <col min="2812" max="2812" width="8.42578125" style="224" customWidth="1"/>
    <col min="2813" max="2815" width="0" style="224" hidden="1" customWidth="1"/>
    <col min="2816" max="2816" width="6.28515625" style="224" customWidth="1"/>
    <col min="2817" max="2817" width="10.140625" style="224" customWidth="1"/>
    <col min="2818" max="2818" width="3.7109375" style="224" customWidth="1"/>
    <col min="2819" max="3048" width="9.140625" style="224"/>
    <col min="3049" max="3051" width="0" style="224" hidden="1" customWidth="1"/>
    <col min="3052" max="3053" width="26.42578125" style="224" customWidth="1"/>
    <col min="3054" max="3054" width="0" style="224" hidden="1" customWidth="1"/>
    <col min="3055" max="3055" width="6.140625" style="224" customWidth="1"/>
    <col min="3056" max="3056" width="11.85546875" style="224" customWidth="1"/>
    <col min="3057" max="3057" width="13.7109375" style="224" bestFit="1" customWidth="1"/>
    <col min="3058" max="3058" width="5.5703125" style="224" customWidth="1"/>
    <col min="3059" max="3059" width="8.7109375" style="224" customWidth="1"/>
    <col min="3060" max="3060" width="11.5703125" style="224" customWidth="1"/>
    <col min="3061" max="3061" width="5.85546875" style="224" customWidth="1"/>
    <col min="3062" max="3062" width="5.5703125" style="224" customWidth="1"/>
    <col min="3063" max="3063" width="5.7109375" style="224" customWidth="1"/>
    <col min="3064" max="3064" width="6.42578125" style="224" customWidth="1"/>
    <col min="3065" max="3065" width="5" style="224" customWidth="1"/>
    <col min="3066" max="3066" width="5.42578125" style="224" customWidth="1"/>
    <col min="3067" max="3067" width="7.42578125" style="224" customWidth="1"/>
    <col min="3068" max="3068" width="8.42578125" style="224" customWidth="1"/>
    <col min="3069" max="3071" width="0" style="224" hidden="1" customWidth="1"/>
    <col min="3072" max="3072" width="6.28515625" style="224" customWidth="1"/>
    <col min="3073" max="3073" width="10.140625" style="224" customWidth="1"/>
    <col min="3074" max="3074" width="3.7109375" style="224" customWidth="1"/>
    <col min="3075" max="3304" width="9.140625" style="224"/>
    <col min="3305" max="3307" width="0" style="224" hidden="1" customWidth="1"/>
    <col min="3308" max="3309" width="26.42578125" style="224" customWidth="1"/>
    <col min="3310" max="3310" width="0" style="224" hidden="1" customWidth="1"/>
    <col min="3311" max="3311" width="6.140625" style="224" customWidth="1"/>
    <col min="3312" max="3312" width="11.85546875" style="224" customWidth="1"/>
    <col min="3313" max="3313" width="13.7109375" style="224" bestFit="1" customWidth="1"/>
    <col min="3314" max="3314" width="5.5703125" style="224" customWidth="1"/>
    <col min="3315" max="3315" width="8.7109375" style="224" customWidth="1"/>
    <col min="3316" max="3316" width="11.5703125" style="224" customWidth="1"/>
    <col min="3317" max="3317" width="5.85546875" style="224" customWidth="1"/>
    <col min="3318" max="3318" width="5.5703125" style="224" customWidth="1"/>
    <col min="3319" max="3319" width="5.7109375" style="224" customWidth="1"/>
    <col min="3320" max="3320" width="6.42578125" style="224" customWidth="1"/>
    <col min="3321" max="3321" width="5" style="224" customWidth="1"/>
    <col min="3322" max="3322" width="5.42578125" style="224" customWidth="1"/>
    <col min="3323" max="3323" width="7.42578125" style="224" customWidth="1"/>
    <col min="3324" max="3324" width="8.42578125" style="224" customWidth="1"/>
    <col min="3325" max="3327" width="0" style="224" hidden="1" customWidth="1"/>
    <col min="3328" max="3328" width="6.28515625" style="224" customWidth="1"/>
    <col min="3329" max="3329" width="10.140625" style="224" customWidth="1"/>
    <col min="3330" max="3330" width="3.7109375" style="224" customWidth="1"/>
    <col min="3331" max="3560" width="9.140625" style="224"/>
    <col min="3561" max="3563" width="0" style="224" hidden="1" customWidth="1"/>
    <col min="3564" max="3565" width="26.42578125" style="224" customWidth="1"/>
    <col min="3566" max="3566" width="0" style="224" hidden="1" customWidth="1"/>
    <col min="3567" max="3567" width="6.140625" style="224" customWidth="1"/>
    <col min="3568" max="3568" width="11.85546875" style="224" customWidth="1"/>
    <col min="3569" max="3569" width="13.7109375" style="224" bestFit="1" customWidth="1"/>
    <col min="3570" max="3570" width="5.5703125" style="224" customWidth="1"/>
    <col min="3571" max="3571" width="8.7109375" style="224" customWidth="1"/>
    <col min="3572" max="3572" width="11.5703125" style="224" customWidth="1"/>
    <col min="3573" max="3573" width="5.85546875" style="224" customWidth="1"/>
    <col min="3574" max="3574" width="5.5703125" style="224" customWidth="1"/>
    <col min="3575" max="3575" width="5.7109375" style="224" customWidth="1"/>
    <col min="3576" max="3576" width="6.42578125" style="224" customWidth="1"/>
    <col min="3577" max="3577" width="5" style="224" customWidth="1"/>
    <col min="3578" max="3578" width="5.42578125" style="224" customWidth="1"/>
    <col min="3579" max="3579" width="7.42578125" style="224" customWidth="1"/>
    <col min="3580" max="3580" width="8.42578125" style="224" customWidth="1"/>
    <col min="3581" max="3583" width="0" style="224" hidden="1" customWidth="1"/>
    <col min="3584" max="3584" width="6.28515625" style="224" customWidth="1"/>
    <col min="3585" max="3585" width="10.140625" style="224" customWidth="1"/>
    <col min="3586" max="3586" width="3.7109375" style="224" customWidth="1"/>
    <col min="3587" max="3816" width="9.140625" style="224"/>
    <col min="3817" max="3819" width="0" style="224" hidden="1" customWidth="1"/>
    <col min="3820" max="3821" width="26.42578125" style="224" customWidth="1"/>
    <col min="3822" max="3822" width="0" style="224" hidden="1" customWidth="1"/>
    <col min="3823" max="3823" width="6.140625" style="224" customWidth="1"/>
    <col min="3824" max="3824" width="11.85546875" style="224" customWidth="1"/>
    <col min="3825" max="3825" width="13.7109375" style="224" bestFit="1" customWidth="1"/>
    <col min="3826" max="3826" width="5.5703125" style="224" customWidth="1"/>
    <col min="3827" max="3827" width="8.7109375" style="224" customWidth="1"/>
    <col min="3828" max="3828" width="11.5703125" style="224" customWidth="1"/>
    <col min="3829" max="3829" width="5.85546875" style="224" customWidth="1"/>
    <col min="3830" max="3830" width="5.5703125" style="224" customWidth="1"/>
    <col min="3831" max="3831" width="5.7109375" style="224" customWidth="1"/>
    <col min="3832" max="3832" width="6.42578125" style="224" customWidth="1"/>
    <col min="3833" max="3833" width="5" style="224" customWidth="1"/>
    <col min="3834" max="3834" width="5.42578125" style="224" customWidth="1"/>
    <col min="3835" max="3835" width="7.42578125" style="224" customWidth="1"/>
    <col min="3836" max="3836" width="8.42578125" style="224" customWidth="1"/>
    <col min="3837" max="3839" width="0" style="224" hidden="1" customWidth="1"/>
    <col min="3840" max="3840" width="6.28515625" style="224" customWidth="1"/>
    <col min="3841" max="3841" width="10.140625" style="224" customWidth="1"/>
    <col min="3842" max="3842" width="3.7109375" style="224" customWidth="1"/>
    <col min="3843" max="4072" width="9.140625" style="224"/>
    <col min="4073" max="4075" width="0" style="224" hidden="1" customWidth="1"/>
    <col min="4076" max="4077" width="26.42578125" style="224" customWidth="1"/>
    <col min="4078" max="4078" width="0" style="224" hidden="1" customWidth="1"/>
    <col min="4079" max="4079" width="6.140625" style="224" customWidth="1"/>
    <col min="4080" max="4080" width="11.85546875" style="224" customWidth="1"/>
    <col min="4081" max="4081" width="13.7109375" style="224" bestFit="1" customWidth="1"/>
    <col min="4082" max="4082" width="5.5703125" style="224" customWidth="1"/>
    <col min="4083" max="4083" width="8.7109375" style="224" customWidth="1"/>
    <col min="4084" max="4084" width="11.5703125" style="224" customWidth="1"/>
    <col min="4085" max="4085" width="5.85546875" style="224" customWidth="1"/>
    <col min="4086" max="4086" width="5.5703125" style="224" customWidth="1"/>
    <col min="4087" max="4087" width="5.7109375" style="224" customWidth="1"/>
    <col min="4088" max="4088" width="6.42578125" style="224" customWidth="1"/>
    <col min="4089" max="4089" width="5" style="224" customWidth="1"/>
    <col min="4090" max="4090" width="5.42578125" style="224" customWidth="1"/>
    <col min="4091" max="4091" width="7.42578125" style="224" customWidth="1"/>
    <col min="4092" max="4092" width="8.42578125" style="224" customWidth="1"/>
    <col min="4093" max="4095" width="0" style="224" hidden="1" customWidth="1"/>
    <col min="4096" max="4096" width="6.28515625" style="224" customWidth="1"/>
    <col min="4097" max="4097" width="10.140625" style="224" customWidth="1"/>
    <col min="4098" max="4098" width="3.7109375" style="224" customWidth="1"/>
    <col min="4099" max="4328" width="9.140625" style="224"/>
    <col min="4329" max="4331" width="0" style="224" hidden="1" customWidth="1"/>
    <col min="4332" max="4333" width="26.42578125" style="224" customWidth="1"/>
    <col min="4334" max="4334" width="0" style="224" hidden="1" customWidth="1"/>
    <col min="4335" max="4335" width="6.140625" style="224" customWidth="1"/>
    <col min="4336" max="4336" width="11.85546875" style="224" customWidth="1"/>
    <col min="4337" max="4337" width="13.7109375" style="224" bestFit="1" customWidth="1"/>
    <col min="4338" max="4338" width="5.5703125" style="224" customWidth="1"/>
    <col min="4339" max="4339" width="8.7109375" style="224" customWidth="1"/>
    <col min="4340" max="4340" width="11.5703125" style="224" customWidth="1"/>
    <col min="4341" max="4341" width="5.85546875" style="224" customWidth="1"/>
    <col min="4342" max="4342" width="5.5703125" style="224" customWidth="1"/>
    <col min="4343" max="4343" width="5.7109375" style="224" customWidth="1"/>
    <col min="4344" max="4344" width="6.42578125" style="224" customWidth="1"/>
    <col min="4345" max="4345" width="5" style="224" customWidth="1"/>
    <col min="4346" max="4346" width="5.42578125" style="224" customWidth="1"/>
    <col min="4347" max="4347" width="7.42578125" style="224" customWidth="1"/>
    <col min="4348" max="4348" width="8.42578125" style="224" customWidth="1"/>
    <col min="4349" max="4351" width="0" style="224" hidden="1" customWidth="1"/>
    <col min="4352" max="4352" width="6.28515625" style="224" customWidth="1"/>
    <col min="4353" max="4353" width="10.140625" style="224" customWidth="1"/>
    <col min="4354" max="4354" width="3.7109375" style="224" customWidth="1"/>
    <col min="4355" max="4584" width="9.140625" style="224"/>
    <col min="4585" max="4587" width="0" style="224" hidden="1" customWidth="1"/>
    <col min="4588" max="4589" width="26.42578125" style="224" customWidth="1"/>
    <col min="4590" max="4590" width="0" style="224" hidden="1" customWidth="1"/>
    <col min="4591" max="4591" width="6.140625" style="224" customWidth="1"/>
    <col min="4592" max="4592" width="11.85546875" style="224" customWidth="1"/>
    <col min="4593" max="4593" width="13.7109375" style="224" bestFit="1" customWidth="1"/>
    <col min="4594" max="4594" width="5.5703125" style="224" customWidth="1"/>
    <col min="4595" max="4595" width="8.7109375" style="224" customWidth="1"/>
    <col min="4596" max="4596" width="11.5703125" style="224" customWidth="1"/>
    <col min="4597" max="4597" width="5.85546875" style="224" customWidth="1"/>
    <col min="4598" max="4598" width="5.5703125" style="224" customWidth="1"/>
    <col min="4599" max="4599" width="5.7109375" style="224" customWidth="1"/>
    <col min="4600" max="4600" width="6.42578125" style="224" customWidth="1"/>
    <col min="4601" max="4601" width="5" style="224" customWidth="1"/>
    <col min="4602" max="4602" width="5.42578125" style="224" customWidth="1"/>
    <col min="4603" max="4603" width="7.42578125" style="224" customWidth="1"/>
    <col min="4604" max="4604" width="8.42578125" style="224" customWidth="1"/>
    <col min="4605" max="4607" width="0" style="224" hidden="1" customWidth="1"/>
    <col min="4608" max="4608" width="6.28515625" style="224" customWidth="1"/>
    <col min="4609" max="4609" width="10.140625" style="224" customWidth="1"/>
    <col min="4610" max="4610" width="3.7109375" style="224" customWidth="1"/>
    <col min="4611" max="4840" width="9.140625" style="224"/>
    <col min="4841" max="4843" width="0" style="224" hidden="1" customWidth="1"/>
    <col min="4844" max="4845" width="26.42578125" style="224" customWidth="1"/>
    <col min="4846" max="4846" width="0" style="224" hidden="1" customWidth="1"/>
    <col min="4847" max="4847" width="6.140625" style="224" customWidth="1"/>
    <col min="4848" max="4848" width="11.85546875" style="224" customWidth="1"/>
    <col min="4849" max="4849" width="13.7109375" style="224" bestFit="1" customWidth="1"/>
    <col min="4850" max="4850" width="5.5703125" style="224" customWidth="1"/>
    <col min="4851" max="4851" width="8.7109375" style="224" customWidth="1"/>
    <col min="4852" max="4852" width="11.5703125" style="224" customWidth="1"/>
    <col min="4853" max="4853" width="5.85546875" style="224" customWidth="1"/>
    <col min="4854" max="4854" width="5.5703125" style="224" customWidth="1"/>
    <col min="4855" max="4855" width="5.7109375" style="224" customWidth="1"/>
    <col min="4856" max="4856" width="6.42578125" style="224" customWidth="1"/>
    <col min="4857" max="4857" width="5" style="224" customWidth="1"/>
    <col min="4858" max="4858" width="5.42578125" style="224" customWidth="1"/>
    <col min="4859" max="4859" width="7.42578125" style="224" customWidth="1"/>
    <col min="4860" max="4860" width="8.42578125" style="224" customWidth="1"/>
    <col min="4861" max="4863" width="0" style="224" hidden="1" customWidth="1"/>
    <col min="4864" max="4864" width="6.28515625" style="224" customWidth="1"/>
    <col min="4865" max="4865" width="10.140625" style="224" customWidth="1"/>
    <col min="4866" max="4866" width="3.7109375" style="224" customWidth="1"/>
    <col min="4867" max="5096" width="9.140625" style="224"/>
    <col min="5097" max="5099" width="0" style="224" hidden="1" customWidth="1"/>
    <col min="5100" max="5101" width="26.42578125" style="224" customWidth="1"/>
    <col min="5102" max="5102" width="0" style="224" hidden="1" customWidth="1"/>
    <col min="5103" max="5103" width="6.140625" style="224" customWidth="1"/>
    <col min="5104" max="5104" width="11.85546875" style="224" customWidth="1"/>
    <col min="5105" max="5105" width="13.7109375" style="224" bestFit="1" customWidth="1"/>
    <col min="5106" max="5106" width="5.5703125" style="224" customWidth="1"/>
    <col min="5107" max="5107" width="8.7109375" style="224" customWidth="1"/>
    <col min="5108" max="5108" width="11.5703125" style="224" customWidth="1"/>
    <col min="5109" max="5109" width="5.85546875" style="224" customWidth="1"/>
    <col min="5110" max="5110" width="5.5703125" style="224" customWidth="1"/>
    <col min="5111" max="5111" width="5.7109375" style="224" customWidth="1"/>
    <col min="5112" max="5112" width="6.42578125" style="224" customWidth="1"/>
    <col min="5113" max="5113" width="5" style="224" customWidth="1"/>
    <col min="5114" max="5114" width="5.42578125" style="224" customWidth="1"/>
    <col min="5115" max="5115" width="7.42578125" style="224" customWidth="1"/>
    <col min="5116" max="5116" width="8.42578125" style="224" customWidth="1"/>
    <col min="5117" max="5119" width="0" style="224" hidden="1" customWidth="1"/>
    <col min="5120" max="5120" width="6.28515625" style="224" customWidth="1"/>
    <col min="5121" max="5121" width="10.140625" style="224" customWidth="1"/>
    <col min="5122" max="5122" width="3.7109375" style="224" customWidth="1"/>
    <col min="5123" max="5352" width="9.140625" style="224"/>
    <col min="5353" max="5355" width="0" style="224" hidden="1" customWidth="1"/>
    <col min="5356" max="5357" width="26.42578125" style="224" customWidth="1"/>
    <col min="5358" max="5358" width="0" style="224" hidden="1" customWidth="1"/>
    <col min="5359" max="5359" width="6.140625" style="224" customWidth="1"/>
    <col min="5360" max="5360" width="11.85546875" style="224" customWidth="1"/>
    <col min="5361" max="5361" width="13.7109375" style="224" bestFit="1" customWidth="1"/>
    <col min="5362" max="5362" width="5.5703125" style="224" customWidth="1"/>
    <col min="5363" max="5363" width="8.7109375" style="224" customWidth="1"/>
    <col min="5364" max="5364" width="11.5703125" style="224" customWidth="1"/>
    <col min="5365" max="5365" width="5.85546875" style="224" customWidth="1"/>
    <col min="5366" max="5366" width="5.5703125" style="224" customWidth="1"/>
    <col min="5367" max="5367" width="5.7109375" style="224" customWidth="1"/>
    <col min="5368" max="5368" width="6.42578125" style="224" customWidth="1"/>
    <col min="5369" max="5369" width="5" style="224" customWidth="1"/>
    <col min="5370" max="5370" width="5.42578125" style="224" customWidth="1"/>
    <col min="5371" max="5371" width="7.42578125" style="224" customWidth="1"/>
    <col min="5372" max="5372" width="8.42578125" style="224" customWidth="1"/>
    <col min="5373" max="5375" width="0" style="224" hidden="1" customWidth="1"/>
    <col min="5376" max="5376" width="6.28515625" style="224" customWidth="1"/>
    <col min="5377" max="5377" width="10.140625" style="224" customWidth="1"/>
    <col min="5378" max="5378" width="3.7109375" style="224" customWidth="1"/>
    <col min="5379" max="5608" width="9.140625" style="224"/>
    <col min="5609" max="5611" width="0" style="224" hidden="1" customWidth="1"/>
    <col min="5612" max="5613" width="26.42578125" style="224" customWidth="1"/>
    <col min="5614" max="5614" width="0" style="224" hidden="1" customWidth="1"/>
    <col min="5615" max="5615" width="6.140625" style="224" customWidth="1"/>
    <col min="5616" max="5616" width="11.85546875" style="224" customWidth="1"/>
    <col min="5617" max="5617" width="13.7109375" style="224" bestFit="1" customWidth="1"/>
    <col min="5618" max="5618" width="5.5703125" style="224" customWidth="1"/>
    <col min="5619" max="5619" width="8.7109375" style="224" customWidth="1"/>
    <col min="5620" max="5620" width="11.5703125" style="224" customWidth="1"/>
    <col min="5621" max="5621" width="5.85546875" style="224" customWidth="1"/>
    <col min="5622" max="5622" width="5.5703125" style="224" customWidth="1"/>
    <col min="5623" max="5623" width="5.7109375" style="224" customWidth="1"/>
    <col min="5624" max="5624" width="6.42578125" style="224" customWidth="1"/>
    <col min="5625" max="5625" width="5" style="224" customWidth="1"/>
    <col min="5626" max="5626" width="5.42578125" style="224" customWidth="1"/>
    <col min="5627" max="5627" width="7.42578125" style="224" customWidth="1"/>
    <col min="5628" max="5628" width="8.42578125" style="224" customWidth="1"/>
    <col min="5629" max="5631" width="0" style="224" hidden="1" customWidth="1"/>
    <col min="5632" max="5632" width="6.28515625" style="224" customWidth="1"/>
    <col min="5633" max="5633" width="10.140625" style="224" customWidth="1"/>
    <col min="5634" max="5634" width="3.7109375" style="224" customWidth="1"/>
    <col min="5635" max="5864" width="9.140625" style="224"/>
    <col min="5865" max="5867" width="0" style="224" hidden="1" customWidth="1"/>
    <col min="5868" max="5869" width="26.42578125" style="224" customWidth="1"/>
    <col min="5870" max="5870" width="0" style="224" hidden="1" customWidth="1"/>
    <col min="5871" max="5871" width="6.140625" style="224" customWidth="1"/>
    <col min="5872" max="5872" width="11.85546875" style="224" customWidth="1"/>
    <col min="5873" max="5873" width="13.7109375" style="224" bestFit="1" customWidth="1"/>
    <col min="5874" max="5874" width="5.5703125" style="224" customWidth="1"/>
    <col min="5875" max="5875" width="8.7109375" style="224" customWidth="1"/>
    <col min="5876" max="5876" width="11.5703125" style="224" customWidth="1"/>
    <col min="5877" max="5877" width="5.85546875" style="224" customWidth="1"/>
    <col min="5878" max="5878" width="5.5703125" style="224" customWidth="1"/>
    <col min="5879" max="5879" width="5.7109375" style="224" customWidth="1"/>
    <col min="5880" max="5880" width="6.42578125" style="224" customWidth="1"/>
    <col min="5881" max="5881" width="5" style="224" customWidth="1"/>
    <col min="5882" max="5882" width="5.42578125" style="224" customWidth="1"/>
    <col min="5883" max="5883" width="7.42578125" style="224" customWidth="1"/>
    <col min="5884" max="5884" width="8.42578125" style="224" customWidth="1"/>
    <col min="5885" max="5887" width="0" style="224" hidden="1" customWidth="1"/>
    <col min="5888" max="5888" width="6.28515625" style="224" customWidth="1"/>
    <col min="5889" max="5889" width="10.140625" style="224" customWidth="1"/>
    <col min="5890" max="5890" width="3.7109375" style="224" customWidth="1"/>
    <col min="5891" max="6120" width="9.140625" style="224"/>
    <col min="6121" max="6123" width="0" style="224" hidden="1" customWidth="1"/>
    <col min="6124" max="6125" width="26.42578125" style="224" customWidth="1"/>
    <col min="6126" max="6126" width="0" style="224" hidden="1" customWidth="1"/>
    <col min="6127" max="6127" width="6.140625" style="224" customWidth="1"/>
    <col min="6128" max="6128" width="11.85546875" style="224" customWidth="1"/>
    <col min="6129" max="6129" width="13.7109375" style="224" bestFit="1" customWidth="1"/>
    <col min="6130" max="6130" width="5.5703125" style="224" customWidth="1"/>
    <col min="6131" max="6131" width="8.7109375" style="224" customWidth="1"/>
    <col min="6132" max="6132" width="11.5703125" style="224" customWidth="1"/>
    <col min="6133" max="6133" width="5.85546875" style="224" customWidth="1"/>
    <col min="6134" max="6134" width="5.5703125" style="224" customWidth="1"/>
    <col min="6135" max="6135" width="5.7109375" style="224" customWidth="1"/>
    <col min="6136" max="6136" width="6.42578125" style="224" customWidth="1"/>
    <col min="6137" max="6137" width="5" style="224" customWidth="1"/>
    <col min="6138" max="6138" width="5.42578125" style="224" customWidth="1"/>
    <col min="6139" max="6139" width="7.42578125" style="224" customWidth="1"/>
    <col min="6140" max="6140" width="8.42578125" style="224" customWidth="1"/>
    <col min="6141" max="6143" width="0" style="224" hidden="1" customWidth="1"/>
    <col min="6144" max="6144" width="6.28515625" style="224" customWidth="1"/>
    <col min="6145" max="6145" width="10.140625" style="224" customWidth="1"/>
    <col min="6146" max="6146" width="3.7109375" style="224" customWidth="1"/>
    <col min="6147" max="6376" width="9.140625" style="224"/>
    <col min="6377" max="6379" width="0" style="224" hidden="1" customWidth="1"/>
    <col min="6380" max="6381" width="26.42578125" style="224" customWidth="1"/>
    <col min="6382" max="6382" width="0" style="224" hidden="1" customWidth="1"/>
    <col min="6383" max="6383" width="6.140625" style="224" customWidth="1"/>
    <col min="6384" max="6384" width="11.85546875" style="224" customWidth="1"/>
    <col min="6385" max="6385" width="13.7109375" style="224" bestFit="1" customWidth="1"/>
    <col min="6386" max="6386" width="5.5703125" style="224" customWidth="1"/>
    <col min="6387" max="6387" width="8.7109375" style="224" customWidth="1"/>
    <col min="6388" max="6388" width="11.5703125" style="224" customWidth="1"/>
    <col min="6389" max="6389" width="5.85546875" style="224" customWidth="1"/>
    <col min="6390" max="6390" width="5.5703125" style="224" customWidth="1"/>
    <col min="6391" max="6391" width="5.7109375" style="224" customWidth="1"/>
    <col min="6392" max="6392" width="6.42578125" style="224" customWidth="1"/>
    <col min="6393" max="6393" width="5" style="224" customWidth="1"/>
    <col min="6394" max="6394" width="5.42578125" style="224" customWidth="1"/>
    <col min="6395" max="6395" width="7.42578125" style="224" customWidth="1"/>
    <col min="6396" max="6396" width="8.42578125" style="224" customWidth="1"/>
    <col min="6397" max="6399" width="0" style="224" hidden="1" customWidth="1"/>
    <col min="6400" max="6400" width="6.28515625" style="224" customWidth="1"/>
    <col min="6401" max="6401" width="10.140625" style="224" customWidth="1"/>
    <col min="6402" max="6402" width="3.7109375" style="224" customWidth="1"/>
    <col min="6403" max="6632" width="9.140625" style="224"/>
    <col min="6633" max="6635" width="0" style="224" hidden="1" customWidth="1"/>
    <col min="6636" max="6637" width="26.42578125" style="224" customWidth="1"/>
    <col min="6638" max="6638" width="0" style="224" hidden="1" customWidth="1"/>
    <col min="6639" max="6639" width="6.140625" style="224" customWidth="1"/>
    <col min="6640" max="6640" width="11.85546875" style="224" customWidth="1"/>
    <col min="6641" max="6641" width="13.7109375" style="224" bestFit="1" customWidth="1"/>
    <col min="6642" max="6642" width="5.5703125" style="224" customWidth="1"/>
    <col min="6643" max="6643" width="8.7109375" style="224" customWidth="1"/>
    <col min="6644" max="6644" width="11.5703125" style="224" customWidth="1"/>
    <col min="6645" max="6645" width="5.85546875" style="224" customWidth="1"/>
    <col min="6646" max="6646" width="5.5703125" style="224" customWidth="1"/>
    <col min="6647" max="6647" width="5.7109375" style="224" customWidth="1"/>
    <col min="6648" max="6648" width="6.42578125" style="224" customWidth="1"/>
    <col min="6649" max="6649" width="5" style="224" customWidth="1"/>
    <col min="6650" max="6650" width="5.42578125" style="224" customWidth="1"/>
    <col min="6651" max="6651" width="7.42578125" style="224" customWidth="1"/>
    <col min="6652" max="6652" width="8.42578125" style="224" customWidth="1"/>
    <col min="6653" max="6655" width="0" style="224" hidden="1" customWidth="1"/>
    <col min="6656" max="6656" width="6.28515625" style="224" customWidth="1"/>
    <col min="6657" max="6657" width="10.140625" style="224" customWidth="1"/>
    <col min="6658" max="6658" width="3.7109375" style="224" customWidth="1"/>
    <col min="6659" max="6888" width="9.140625" style="224"/>
    <col min="6889" max="6891" width="0" style="224" hidden="1" customWidth="1"/>
    <col min="6892" max="6893" width="26.42578125" style="224" customWidth="1"/>
    <col min="6894" max="6894" width="0" style="224" hidden="1" customWidth="1"/>
    <col min="6895" max="6895" width="6.140625" style="224" customWidth="1"/>
    <col min="6896" max="6896" width="11.85546875" style="224" customWidth="1"/>
    <col min="6897" max="6897" width="13.7109375" style="224" bestFit="1" customWidth="1"/>
    <col min="6898" max="6898" width="5.5703125" style="224" customWidth="1"/>
    <col min="6899" max="6899" width="8.7109375" style="224" customWidth="1"/>
    <col min="6900" max="6900" width="11.5703125" style="224" customWidth="1"/>
    <col min="6901" max="6901" width="5.85546875" style="224" customWidth="1"/>
    <col min="6902" max="6902" width="5.5703125" style="224" customWidth="1"/>
    <col min="6903" max="6903" width="5.7109375" style="224" customWidth="1"/>
    <col min="6904" max="6904" width="6.42578125" style="224" customWidth="1"/>
    <col min="6905" max="6905" width="5" style="224" customWidth="1"/>
    <col min="6906" max="6906" width="5.42578125" style="224" customWidth="1"/>
    <col min="6907" max="6907" width="7.42578125" style="224" customWidth="1"/>
    <col min="6908" max="6908" width="8.42578125" style="224" customWidth="1"/>
    <col min="6909" max="6911" width="0" style="224" hidden="1" customWidth="1"/>
    <col min="6912" max="6912" width="6.28515625" style="224" customWidth="1"/>
    <col min="6913" max="6913" width="10.140625" style="224" customWidth="1"/>
    <col min="6914" max="6914" width="3.7109375" style="224" customWidth="1"/>
    <col min="6915" max="7144" width="9.140625" style="224"/>
    <col min="7145" max="7147" width="0" style="224" hidden="1" customWidth="1"/>
    <col min="7148" max="7149" width="26.42578125" style="224" customWidth="1"/>
    <col min="7150" max="7150" width="0" style="224" hidden="1" customWidth="1"/>
    <col min="7151" max="7151" width="6.140625" style="224" customWidth="1"/>
    <col min="7152" max="7152" width="11.85546875" style="224" customWidth="1"/>
    <col min="7153" max="7153" width="13.7109375" style="224" bestFit="1" customWidth="1"/>
    <col min="7154" max="7154" width="5.5703125" style="224" customWidth="1"/>
    <col min="7155" max="7155" width="8.7109375" style="224" customWidth="1"/>
    <col min="7156" max="7156" width="11.5703125" style="224" customWidth="1"/>
    <col min="7157" max="7157" width="5.85546875" style="224" customWidth="1"/>
    <col min="7158" max="7158" width="5.5703125" style="224" customWidth="1"/>
    <col min="7159" max="7159" width="5.7109375" style="224" customWidth="1"/>
    <col min="7160" max="7160" width="6.42578125" style="224" customWidth="1"/>
    <col min="7161" max="7161" width="5" style="224" customWidth="1"/>
    <col min="7162" max="7162" width="5.42578125" style="224" customWidth="1"/>
    <col min="7163" max="7163" width="7.42578125" style="224" customWidth="1"/>
    <col min="7164" max="7164" width="8.42578125" style="224" customWidth="1"/>
    <col min="7165" max="7167" width="0" style="224" hidden="1" customWidth="1"/>
    <col min="7168" max="7168" width="6.28515625" style="224" customWidth="1"/>
    <col min="7169" max="7169" width="10.140625" style="224" customWidth="1"/>
    <col min="7170" max="7170" width="3.7109375" style="224" customWidth="1"/>
    <col min="7171" max="7400" width="9.140625" style="224"/>
    <col min="7401" max="7403" width="0" style="224" hidden="1" customWidth="1"/>
    <col min="7404" max="7405" width="26.42578125" style="224" customWidth="1"/>
    <col min="7406" max="7406" width="0" style="224" hidden="1" customWidth="1"/>
    <col min="7407" max="7407" width="6.140625" style="224" customWidth="1"/>
    <col min="7408" max="7408" width="11.85546875" style="224" customWidth="1"/>
    <col min="7409" max="7409" width="13.7109375" style="224" bestFit="1" customWidth="1"/>
    <col min="7410" max="7410" width="5.5703125" style="224" customWidth="1"/>
    <col min="7411" max="7411" width="8.7109375" style="224" customWidth="1"/>
    <col min="7412" max="7412" width="11.5703125" style="224" customWidth="1"/>
    <col min="7413" max="7413" width="5.85546875" style="224" customWidth="1"/>
    <col min="7414" max="7414" width="5.5703125" style="224" customWidth="1"/>
    <col min="7415" max="7415" width="5.7109375" style="224" customWidth="1"/>
    <col min="7416" max="7416" width="6.42578125" style="224" customWidth="1"/>
    <col min="7417" max="7417" width="5" style="224" customWidth="1"/>
    <col min="7418" max="7418" width="5.42578125" style="224" customWidth="1"/>
    <col min="7419" max="7419" width="7.42578125" style="224" customWidth="1"/>
    <col min="7420" max="7420" width="8.42578125" style="224" customWidth="1"/>
    <col min="7421" max="7423" width="0" style="224" hidden="1" customWidth="1"/>
    <col min="7424" max="7424" width="6.28515625" style="224" customWidth="1"/>
    <col min="7425" max="7425" width="10.140625" style="224" customWidth="1"/>
    <col min="7426" max="7426" width="3.7109375" style="224" customWidth="1"/>
    <col min="7427" max="7656" width="9.140625" style="224"/>
    <col min="7657" max="7659" width="0" style="224" hidden="1" customWidth="1"/>
    <col min="7660" max="7661" width="26.42578125" style="224" customWidth="1"/>
    <col min="7662" max="7662" width="0" style="224" hidden="1" customWidth="1"/>
    <col min="7663" max="7663" width="6.140625" style="224" customWidth="1"/>
    <col min="7664" max="7664" width="11.85546875" style="224" customWidth="1"/>
    <col min="7665" max="7665" width="13.7109375" style="224" bestFit="1" customWidth="1"/>
    <col min="7666" max="7666" width="5.5703125" style="224" customWidth="1"/>
    <col min="7667" max="7667" width="8.7109375" style="224" customWidth="1"/>
    <col min="7668" max="7668" width="11.5703125" style="224" customWidth="1"/>
    <col min="7669" max="7669" width="5.85546875" style="224" customWidth="1"/>
    <col min="7670" max="7670" width="5.5703125" style="224" customWidth="1"/>
    <col min="7671" max="7671" width="5.7109375" style="224" customWidth="1"/>
    <col min="7672" max="7672" width="6.42578125" style="224" customWidth="1"/>
    <col min="7673" max="7673" width="5" style="224" customWidth="1"/>
    <col min="7674" max="7674" width="5.42578125" style="224" customWidth="1"/>
    <col min="7675" max="7675" width="7.42578125" style="224" customWidth="1"/>
    <col min="7676" max="7676" width="8.42578125" style="224" customWidth="1"/>
    <col min="7677" max="7679" width="0" style="224" hidden="1" customWidth="1"/>
    <col min="7680" max="7680" width="6.28515625" style="224" customWidth="1"/>
    <col min="7681" max="7681" width="10.140625" style="224" customWidth="1"/>
    <col min="7682" max="7682" width="3.7109375" style="224" customWidth="1"/>
    <col min="7683" max="7912" width="9.140625" style="224"/>
    <col min="7913" max="7915" width="0" style="224" hidden="1" customWidth="1"/>
    <col min="7916" max="7917" width="26.42578125" style="224" customWidth="1"/>
    <col min="7918" max="7918" width="0" style="224" hidden="1" customWidth="1"/>
    <col min="7919" max="7919" width="6.140625" style="224" customWidth="1"/>
    <col min="7920" max="7920" width="11.85546875" style="224" customWidth="1"/>
    <col min="7921" max="7921" width="13.7109375" style="224" bestFit="1" customWidth="1"/>
    <col min="7922" max="7922" width="5.5703125" style="224" customWidth="1"/>
    <col min="7923" max="7923" width="8.7109375" style="224" customWidth="1"/>
    <col min="7924" max="7924" width="11.5703125" style="224" customWidth="1"/>
    <col min="7925" max="7925" width="5.85546875" style="224" customWidth="1"/>
    <col min="7926" max="7926" width="5.5703125" style="224" customWidth="1"/>
    <col min="7927" max="7927" width="5.7109375" style="224" customWidth="1"/>
    <col min="7928" max="7928" width="6.42578125" style="224" customWidth="1"/>
    <col min="7929" max="7929" width="5" style="224" customWidth="1"/>
    <col min="7930" max="7930" width="5.42578125" style="224" customWidth="1"/>
    <col min="7931" max="7931" width="7.42578125" style="224" customWidth="1"/>
    <col min="7932" max="7932" width="8.42578125" style="224" customWidth="1"/>
    <col min="7933" max="7935" width="0" style="224" hidden="1" customWidth="1"/>
    <col min="7936" max="7936" width="6.28515625" style="224" customWidth="1"/>
    <col min="7937" max="7937" width="10.140625" style="224" customWidth="1"/>
    <col min="7938" max="7938" width="3.7109375" style="224" customWidth="1"/>
    <col min="7939" max="8168" width="9.140625" style="224"/>
    <col min="8169" max="8171" width="0" style="224" hidden="1" customWidth="1"/>
    <col min="8172" max="8173" width="26.42578125" style="224" customWidth="1"/>
    <col min="8174" max="8174" width="0" style="224" hidden="1" customWidth="1"/>
    <col min="8175" max="8175" width="6.140625" style="224" customWidth="1"/>
    <col min="8176" max="8176" width="11.85546875" style="224" customWidth="1"/>
    <col min="8177" max="8177" width="13.7109375" style="224" bestFit="1" customWidth="1"/>
    <col min="8178" max="8178" width="5.5703125" style="224" customWidth="1"/>
    <col min="8179" max="8179" width="8.7109375" style="224" customWidth="1"/>
    <col min="8180" max="8180" width="11.5703125" style="224" customWidth="1"/>
    <col min="8181" max="8181" width="5.85546875" style="224" customWidth="1"/>
    <col min="8182" max="8182" width="5.5703125" style="224" customWidth="1"/>
    <col min="8183" max="8183" width="5.7109375" style="224" customWidth="1"/>
    <col min="8184" max="8184" width="6.42578125" style="224" customWidth="1"/>
    <col min="8185" max="8185" width="5" style="224" customWidth="1"/>
    <col min="8186" max="8186" width="5.42578125" style="224" customWidth="1"/>
    <col min="8187" max="8187" width="7.42578125" style="224" customWidth="1"/>
    <col min="8188" max="8188" width="8.42578125" style="224" customWidth="1"/>
    <col min="8189" max="8191" width="0" style="224" hidden="1" customWidth="1"/>
    <col min="8192" max="8192" width="6.28515625" style="224" customWidth="1"/>
    <col min="8193" max="8193" width="10.140625" style="224" customWidth="1"/>
    <col min="8194" max="8194" width="3.7109375" style="224" customWidth="1"/>
    <col min="8195" max="8424" width="9.140625" style="224"/>
    <col min="8425" max="8427" width="0" style="224" hidden="1" customWidth="1"/>
    <col min="8428" max="8429" width="26.42578125" style="224" customWidth="1"/>
    <col min="8430" max="8430" width="0" style="224" hidden="1" customWidth="1"/>
    <col min="8431" max="8431" width="6.140625" style="224" customWidth="1"/>
    <col min="8432" max="8432" width="11.85546875" style="224" customWidth="1"/>
    <col min="8433" max="8433" width="13.7109375" style="224" bestFit="1" customWidth="1"/>
    <col min="8434" max="8434" width="5.5703125" style="224" customWidth="1"/>
    <col min="8435" max="8435" width="8.7109375" style="224" customWidth="1"/>
    <col min="8436" max="8436" width="11.5703125" style="224" customWidth="1"/>
    <col min="8437" max="8437" width="5.85546875" style="224" customWidth="1"/>
    <col min="8438" max="8438" width="5.5703125" style="224" customWidth="1"/>
    <col min="8439" max="8439" width="5.7109375" style="224" customWidth="1"/>
    <col min="8440" max="8440" width="6.42578125" style="224" customWidth="1"/>
    <col min="8441" max="8441" width="5" style="224" customWidth="1"/>
    <col min="8442" max="8442" width="5.42578125" style="224" customWidth="1"/>
    <col min="8443" max="8443" width="7.42578125" style="224" customWidth="1"/>
    <col min="8444" max="8444" width="8.42578125" style="224" customWidth="1"/>
    <col min="8445" max="8447" width="0" style="224" hidden="1" customWidth="1"/>
    <col min="8448" max="8448" width="6.28515625" style="224" customWidth="1"/>
    <col min="8449" max="8449" width="10.140625" style="224" customWidth="1"/>
    <col min="8450" max="8450" width="3.7109375" style="224" customWidth="1"/>
    <col min="8451" max="8680" width="9.140625" style="224"/>
    <col min="8681" max="8683" width="0" style="224" hidden="1" customWidth="1"/>
    <col min="8684" max="8685" width="26.42578125" style="224" customWidth="1"/>
    <col min="8686" max="8686" width="0" style="224" hidden="1" customWidth="1"/>
    <col min="8687" max="8687" width="6.140625" style="224" customWidth="1"/>
    <col min="8688" max="8688" width="11.85546875" style="224" customWidth="1"/>
    <col min="8689" max="8689" width="13.7109375" style="224" bestFit="1" customWidth="1"/>
    <col min="8690" max="8690" width="5.5703125" style="224" customWidth="1"/>
    <col min="8691" max="8691" width="8.7109375" style="224" customWidth="1"/>
    <col min="8692" max="8692" width="11.5703125" style="224" customWidth="1"/>
    <col min="8693" max="8693" width="5.85546875" style="224" customWidth="1"/>
    <col min="8694" max="8694" width="5.5703125" style="224" customWidth="1"/>
    <col min="8695" max="8695" width="5.7109375" style="224" customWidth="1"/>
    <col min="8696" max="8696" width="6.42578125" style="224" customWidth="1"/>
    <col min="8697" max="8697" width="5" style="224" customWidth="1"/>
    <col min="8698" max="8698" width="5.42578125" style="224" customWidth="1"/>
    <col min="8699" max="8699" width="7.42578125" style="224" customWidth="1"/>
    <col min="8700" max="8700" width="8.42578125" style="224" customWidth="1"/>
    <col min="8701" max="8703" width="0" style="224" hidden="1" customWidth="1"/>
    <col min="8704" max="8704" width="6.28515625" style="224" customWidth="1"/>
    <col min="8705" max="8705" width="10.140625" style="224" customWidth="1"/>
    <col min="8706" max="8706" width="3.7109375" style="224" customWidth="1"/>
    <col min="8707" max="8936" width="9.140625" style="224"/>
    <col min="8937" max="8939" width="0" style="224" hidden="1" customWidth="1"/>
    <col min="8940" max="8941" width="26.42578125" style="224" customWidth="1"/>
    <col min="8942" max="8942" width="0" style="224" hidden="1" customWidth="1"/>
    <col min="8943" max="8943" width="6.140625" style="224" customWidth="1"/>
    <col min="8944" max="8944" width="11.85546875" style="224" customWidth="1"/>
    <col min="8945" max="8945" width="13.7109375" style="224" bestFit="1" customWidth="1"/>
    <col min="8946" max="8946" width="5.5703125" style="224" customWidth="1"/>
    <col min="8947" max="8947" width="8.7109375" style="224" customWidth="1"/>
    <col min="8948" max="8948" width="11.5703125" style="224" customWidth="1"/>
    <col min="8949" max="8949" width="5.85546875" style="224" customWidth="1"/>
    <col min="8950" max="8950" width="5.5703125" style="224" customWidth="1"/>
    <col min="8951" max="8951" width="5.7109375" style="224" customWidth="1"/>
    <col min="8952" max="8952" width="6.42578125" style="224" customWidth="1"/>
    <col min="8953" max="8953" width="5" style="224" customWidth="1"/>
    <col min="8954" max="8954" width="5.42578125" style="224" customWidth="1"/>
    <col min="8955" max="8955" width="7.42578125" style="224" customWidth="1"/>
    <col min="8956" max="8956" width="8.42578125" style="224" customWidth="1"/>
    <col min="8957" max="8959" width="0" style="224" hidden="1" customWidth="1"/>
    <col min="8960" max="8960" width="6.28515625" style="224" customWidth="1"/>
    <col min="8961" max="8961" width="10.140625" style="224" customWidth="1"/>
    <col min="8962" max="8962" width="3.7109375" style="224" customWidth="1"/>
    <col min="8963" max="9192" width="9.140625" style="224"/>
    <col min="9193" max="9195" width="0" style="224" hidden="1" customWidth="1"/>
    <col min="9196" max="9197" width="26.42578125" style="224" customWidth="1"/>
    <col min="9198" max="9198" width="0" style="224" hidden="1" customWidth="1"/>
    <col min="9199" max="9199" width="6.140625" style="224" customWidth="1"/>
    <col min="9200" max="9200" width="11.85546875" style="224" customWidth="1"/>
    <col min="9201" max="9201" width="13.7109375" style="224" bestFit="1" customWidth="1"/>
    <col min="9202" max="9202" width="5.5703125" style="224" customWidth="1"/>
    <col min="9203" max="9203" width="8.7109375" style="224" customWidth="1"/>
    <col min="9204" max="9204" width="11.5703125" style="224" customWidth="1"/>
    <col min="9205" max="9205" width="5.85546875" style="224" customWidth="1"/>
    <col min="9206" max="9206" width="5.5703125" style="224" customWidth="1"/>
    <col min="9207" max="9207" width="5.7109375" style="224" customWidth="1"/>
    <col min="9208" max="9208" width="6.42578125" style="224" customWidth="1"/>
    <col min="9209" max="9209" width="5" style="224" customWidth="1"/>
    <col min="9210" max="9210" width="5.42578125" style="224" customWidth="1"/>
    <col min="9211" max="9211" width="7.42578125" style="224" customWidth="1"/>
    <col min="9212" max="9212" width="8.42578125" style="224" customWidth="1"/>
    <col min="9213" max="9215" width="0" style="224" hidden="1" customWidth="1"/>
    <col min="9216" max="9216" width="6.28515625" style="224" customWidth="1"/>
    <col min="9217" max="9217" width="10.140625" style="224" customWidth="1"/>
    <col min="9218" max="9218" width="3.7109375" style="224" customWidth="1"/>
    <col min="9219" max="9448" width="9.140625" style="224"/>
    <col min="9449" max="9451" width="0" style="224" hidden="1" customWidth="1"/>
    <col min="9452" max="9453" width="26.42578125" style="224" customWidth="1"/>
    <col min="9454" max="9454" width="0" style="224" hidden="1" customWidth="1"/>
    <col min="9455" max="9455" width="6.140625" style="224" customWidth="1"/>
    <col min="9456" max="9456" width="11.85546875" style="224" customWidth="1"/>
    <col min="9457" max="9457" width="13.7109375" style="224" bestFit="1" customWidth="1"/>
    <col min="9458" max="9458" width="5.5703125" style="224" customWidth="1"/>
    <col min="9459" max="9459" width="8.7109375" style="224" customWidth="1"/>
    <col min="9460" max="9460" width="11.5703125" style="224" customWidth="1"/>
    <col min="9461" max="9461" width="5.85546875" style="224" customWidth="1"/>
    <col min="9462" max="9462" width="5.5703125" style="224" customWidth="1"/>
    <col min="9463" max="9463" width="5.7109375" style="224" customWidth="1"/>
    <col min="9464" max="9464" width="6.42578125" style="224" customWidth="1"/>
    <col min="9465" max="9465" width="5" style="224" customWidth="1"/>
    <col min="9466" max="9466" width="5.42578125" style="224" customWidth="1"/>
    <col min="9467" max="9467" width="7.42578125" style="224" customWidth="1"/>
    <col min="9468" max="9468" width="8.42578125" style="224" customWidth="1"/>
    <col min="9469" max="9471" width="0" style="224" hidden="1" customWidth="1"/>
    <col min="9472" max="9472" width="6.28515625" style="224" customWidth="1"/>
    <col min="9473" max="9473" width="10.140625" style="224" customWidth="1"/>
    <col min="9474" max="9474" width="3.7109375" style="224" customWidth="1"/>
    <col min="9475" max="9704" width="9.140625" style="224"/>
    <col min="9705" max="9707" width="0" style="224" hidden="1" customWidth="1"/>
    <col min="9708" max="9709" width="26.42578125" style="224" customWidth="1"/>
    <col min="9710" max="9710" width="0" style="224" hidden="1" customWidth="1"/>
    <col min="9711" max="9711" width="6.140625" style="224" customWidth="1"/>
    <col min="9712" max="9712" width="11.85546875" style="224" customWidth="1"/>
    <col min="9713" max="9713" width="13.7109375" style="224" bestFit="1" customWidth="1"/>
    <col min="9714" max="9714" width="5.5703125" style="224" customWidth="1"/>
    <col min="9715" max="9715" width="8.7109375" style="224" customWidth="1"/>
    <col min="9716" max="9716" width="11.5703125" style="224" customWidth="1"/>
    <col min="9717" max="9717" width="5.85546875" style="224" customWidth="1"/>
    <col min="9718" max="9718" width="5.5703125" style="224" customWidth="1"/>
    <col min="9719" max="9719" width="5.7109375" style="224" customWidth="1"/>
    <col min="9720" max="9720" width="6.42578125" style="224" customWidth="1"/>
    <col min="9721" max="9721" width="5" style="224" customWidth="1"/>
    <col min="9722" max="9722" width="5.42578125" style="224" customWidth="1"/>
    <col min="9723" max="9723" width="7.42578125" style="224" customWidth="1"/>
    <col min="9724" max="9724" width="8.42578125" style="224" customWidth="1"/>
    <col min="9725" max="9727" width="0" style="224" hidden="1" customWidth="1"/>
    <col min="9728" max="9728" width="6.28515625" style="224" customWidth="1"/>
    <col min="9729" max="9729" width="10.140625" style="224" customWidth="1"/>
    <col min="9730" max="9730" width="3.7109375" style="224" customWidth="1"/>
    <col min="9731" max="9960" width="9.140625" style="224"/>
    <col min="9961" max="9963" width="0" style="224" hidden="1" customWidth="1"/>
    <col min="9964" max="9965" width="26.42578125" style="224" customWidth="1"/>
    <col min="9966" max="9966" width="0" style="224" hidden="1" customWidth="1"/>
    <col min="9967" max="9967" width="6.140625" style="224" customWidth="1"/>
    <col min="9968" max="9968" width="11.85546875" style="224" customWidth="1"/>
    <col min="9969" max="9969" width="13.7109375" style="224" bestFit="1" customWidth="1"/>
    <col min="9970" max="9970" width="5.5703125" style="224" customWidth="1"/>
    <col min="9971" max="9971" width="8.7109375" style="224" customWidth="1"/>
    <col min="9972" max="9972" width="11.5703125" style="224" customWidth="1"/>
    <col min="9973" max="9973" width="5.85546875" style="224" customWidth="1"/>
    <col min="9974" max="9974" width="5.5703125" style="224" customWidth="1"/>
    <col min="9975" max="9975" width="5.7109375" style="224" customWidth="1"/>
    <col min="9976" max="9976" width="6.42578125" style="224" customWidth="1"/>
    <col min="9977" max="9977" width="5" style="224" customWidth="1"/>
    <col min="9978" max="9978" width="5.42578125" style="224" customWidth="1"/>
    <col min="9979" max="9979" width="7.42578125" style="224" customWidth="1"/>
    <col min="9980" max="9980" width="8.42578125" style="224" customWidth="1"/>
    <col min="9981" max="9983" width="0" style="224" hidden="1" customWidth="1"/>
    <col min="9984" max="9984" width="6.28515625" style="224" customWidth="1"/>
    <col min="9985" max="9985" width="10.140625" style="224" customWidth="1"/>
    <col min="9986" max="9986" width="3.7109375" style="224" customWidth="1"/>
    <col min="9987" max="10216" width="9.140625" style="224"/>
    <col min="10217" max="10219" width="0" style="224" hidden="1" customWidth="1"/>
    <col min="10220" max="10221" width="26.42578125" style="224" customWidth="1"/>
    <col min="10222" max="10222" width="0" style="224" hidden="1" customWidth="1"/>
    <col min="10223" max="10223" width="6.140625" style="224" customWidth="1"/>
    <col min="10224" max="10224" width="11.85546875" style="224" customWidth="1"/>
    <col min="10225" max="10225" width="13.7109375" style="224" bestFit="1" customWidth="1"/>
    <col min="10226" max="10226" width="5.5703125" style="224" customWidth="1"/>
    <col min="10227" max="10227" width="8.7109375" style="224" customWidth="1"/>
    <col min="10228" max="10228" width="11.5703125" style="224" customWidth="1"/>
    <col min="10229" max="10229" width="5.85546875" style="224" customWidth="1"/>
    <col min="10230" max="10230" width="5.5703125" style="224" customWidth="1"/>
    <col min="10231" max="10231" width="5.7109375" style="224" customWidth="1"/>
    <col min="10232" max="10232" width="6.42578125" style="224" customWidth="1"/>
    <col min="10233" max="10233" width="5" style="224" customWidth="1"/>
    <col min="10234" max="10234" width="5.42578125" style="224" customWidth="1"/>
    <col min="10235" max="10235" width="7.42578125" style="224" customWidth="1"/>
    <col min="10236" max="10236" width="8.42578125" style="224" customWidth="1"/>
    <col min="10237" max="10239" width="0" style="224" hidden="1" customWidth="1"/>
    <col min="10240" max="10240" width="6.28515625" style="224" customWidth="1"/>
    <col min="10241" max="10241" width="10.140625" style="224" customWidth="1"/>
    <col min="10242" max="10242" width="3.7109375" style="224" customWidth="1"/>
    <col min="10243" max="10472" width="9.140625" style="224"/>
    <col min="10473" max="10475" width="0" style="224" hidden="1" customWidth="1"/>
    <col min="10476" max="10477" width="26.42578125" style="224" customWidth="1"/>
    <col min="10478" max="10478" width="0" style="224" hidden="1" customWidth="1"/>
    <col min="10479" max="10479" width="6.140625" style="224" customWidth="1"/>
    <col min="10480" max="10480" width="11.85546875" style="224" customWidth="1"/>
    <col min="10481" max="10481" width="13.7109375" style="224" bestFit="1" customWidth="1"/>
    <col min="10482" max="10482" width="5.5703125" style="224" customWidth="1"/>
    <col min="10483" max="10483" width="8.7109375" style="224" customWidth="1"/>
    <col min="10484" max="10484" width="11.5703125" style="224" customWidth="1"/>
    <col min="10485" max="10485" width="5.85546875" style="224" customWidth="1"/>
    <col min="10486" max="10486" width="5.5703125" style="224" customWidth="1"/>
    <col min="10487" max="10487" width="5.7109375" style="224" customWidth="1"/>
    <col min="10488" max="10488" width="6.42578125" style="224" customWidth="1"/>
    <col min="10489" max="10489" width="5" style="224" customWidth="1"/>
    <col min="10490" max="10490" width="5.42578125" style="224" customWidth="1"/>
    <col min="10491" max="10491" width="7.42578125" style="224" customWidth="1"/>
    <col min="10492" max="10492" width="8.42578125" style="224" customWidth="1"/>
    <col min="10493" max="10495" width="0" style="224" hidden="1" customWidth="1"/>
    <col min="10496" max="10496" width="6.28515625" style="224" customWidth="1"/>
    <col min="10497" max="10497" width="10.140625" style="224" customWidth="1"/>
    <col min="10498" max="10498" width="3.7109375" style="224" customWidth="1"/>
    <col min="10499" max="10728" width="9.140625" style="224"/>
    <col min="10729" max="10731" width="0" style="224" hidden="1" customWidth="1"/>
    <col min="10732" max="10733" width="26.42578125" style="224" customWidth="1"/>
    <col min="10734" max="10734" width="0" style="224" hidden="1" customWidth="1"/>
    <col min="10735" max="10735" width="6.140625" style="224" customWidth="1"/>
    <col min="10736" max="10736" width="11.85546875" style="224" customWidth="1"/>
    <col min="10737" max="10737" width="13.7109375" style="224" bestFit="1" customWidth="1"/>
    <col min="10738" max="10738" width="5.5703125" style="224" customWidth="1"/>
    <col min="10739" max="10739" width="8.7109375" style="224" customWidth="1"/>
    <col min="10740" max="10740" width="11.5703125" style="224" customWidth="1"/>
    <col min="10741" max="10741" width="5.85546875" style="224" customWidth="1"/>
    <col min="10742" max="10742" width="5.5703125" style="224" customWidth="1"/>
    <col min="10743" max="10743" width="5.7109375" style="224" customWidth="1"/>
    <col min="10744" max="10744" width="6.42578125" style="224" customWidth="1"/>
    <col min="10745" max="10745" width="5" style="224" customWidth="1"/>
    <col min="10746" max="10746" width="5.42578125" style="224" customWidth="1"/>
    <col min="10747" max="10747" width="7.42578125" style="224" customWidth="1"/>
    <col min="10748" max="10748" width="8.42578125" style="224" customWidth="1"/>
    <col min="10749" max="10751" width="0" style="224" hidden="1" customWidth="1"/>
    <col min="10752" max="10752" width="6.28515625" style="224" customWidth="1"/>
    <col min="10753" max="10753" width="10.140625" style="224" customWidth="1"/>
    <col min="10754" max="10754" width="3.7109375" style="224" customWidth="1"/>
    <col min="10755" max="10984" width="9.140625" style="224"/>
    <col min="10985" max="10987" width="0" style="224" hidden="1" customWidth="1"/>
    <col min="10988" max="10989" width="26.42578125" style="224" customWidth="1"/>
    <col min="10990" max="10990" width="0" style="224" hidden="1" customWidth="1"/>
    <col min="10991" max="10991" width="6.140625" style="224" customWidth="1"/>
    <col min="10992" max="10992" width="11.85546875" style="224" customWidth="1"/>
    <col min="10993" max="10993" width="13.7109375" style="224" bestFit="1" customWidth="1"/>
    <col min="10994" max="10994" width="5.5703125" style="224" customWidth="1"/>
    <col min="10995" max="10995" width="8.7109375" style="224" customWidth="1"/>
    <col min="10996" max="10996" width="11.5703125" style="224" customWidth="1"/>
    <col min="10997" max="10997" width="5.85546875" style="224" customWidth="1"/>
    <col min="10998" max="10998" width="5.5703125" style="224" customWidth="1"/>
    <col min="10999" max="10999" width="5.7109375" style="224" customWidth="1"/>
    <col min="11000" max="11000" width="6.42578125" style="224" customWidth="1"/>
    <col min="11001" max="11001" width="5" style="224" customWidth="1"/>
    <col min="11002" max="11002" width="5.42578125" style="224" customWidth="1"/>
    <col min="11003" max="11003" width="7.42578125" style="224" customWidth="1"/>
    <col min="11004" max="11004" width="8.42578125" style="224" customWidth="1"/>
    <col min="11005" max="11007" width="0" style="224" hidden="1" customWidth="1"/>
    <col min="11008" max="11008" width="6.28515625" style="224" customWidth="1"/>
    <col min="11009" max="11009" width="10.140625" style="224" customWidth="1"/>
    <col min="11010" max="11010" width="3.7109375" style="224" customWidth="1"/>
    <col min="11011" max="11240" width="9.140625" style="224"/>
    <col min="11241" max="11243" width="0" style="224" hidden="1" customWidth="1"/>
    <col min="11244" max="11245" width="26.42578125" style="224" customWidth="1"/>
    <col min="11246" max="11246" width="0" style="224" hidden="1" customWidth="1"/>
    <col min="11247" max="11247" width="6.140625" style="224" customWidth="1"/>
    <col min="11248" max="11248" width="11.85546875" style="224" customWidth="1"/>
    <col min="11249" max="11249" width="13.7109375" style="224" bestFit="1" customWidth="1"/>
    <col min="11250" max="11250" width="5.5703125" style="224" customWidth="1"/>
    <col min="11251" max="11251" width="8.7109375" style="224" customWidth="1"/>
    <col min="11252" max="11252" width="11.5703125" style="224" customWidth="1"/>
    <col min="11253" max="11253" width="5.85546875" style="224" customWidth="1"/>
    <col min="11254" max="11254" width="5.5703125" style="224" customWidth="1"/>
    <col min="11255" max="11255" width="5.7109375" style="224" customWidth="1"/>
    <col min="11256" max="11256" width="6.42578125" style="224" customWidth="1"/>
    <col min="11257" max="11257" width="5" style="224" customWidth="1"/>
    <col min="11258" max="11258" width="5.42578125" style="224" customWidth="1"/>
    <col min="11259" max="11259" width="7.42578125" style="224" customWidth="1"/>
    <col min="11260" max="11260" width="8.42578125" style="224" customWidth="1"/>
    <col min="11261" max="11263" width="0" style="224" hidden="1" customWidth="1"/>
    <col min="11264" max="11264" width="6.28515625" style="224" customWidth="1"/>
    <col min="11265" max="11265" width="10.140625" style="224" customWidth="1"/>
    <col min="11266" max="11266" width="3.7109375" style="224" customWidth="1"/>
    <col min="11267" max="11496" width="9.140625" style="224"/>
    <col min="11497" max="11499" width="0" style="224" hidden="1" customWidth="1"/>
    <col min="11500" max="11501" width="26.42578125" style="224" customWidth="1"/>
    <col min="11502" max="11502" width="0" style="224" hidden="1" customWidth="1"/>
    <col min="11503" max="11503" width="6.140625" style="224" customWidth="1"/>
    <col min="11504" max="11504" width="11.85546875" style="224" customWidth="1"/>
    <col min="11505" max="11505" width="13.7109375" style="224" bestFit="1" customWidth="1"/>
    <col min="11506" max="11506" width="5.5703125" style="224" customWidth="1"/>
    <col min="11507" max="11507" width="8.7109375" style="224" customWidth="1"/>
    <col min="11508" max="11508" width="11.5703125" style="224" customWidth="1"/>
    <col min="11509" max="11509" width="5.85546875" style="224" customWidth="1"/>
    <col min="11510" max="11510" width="5.5703125" style="224" customWidth="1"/>
    <col min="11511" max="11511" width="5.7109375" style="224" customWidth="1"/>
    <col min="11512" max="11512" width="6.42578125" style="224" customWidth="1"/>
    <col min="11513" max="11513" width="5" style="224" customWidth="1"/>
    <col min="11514" max="11514" width="5.42578125" style="224" customWidth="1"/>
    <col min="11515" max="11515" width="7.42578125" style="224" customWidth="1"/>
    <col min="11516" max="11516" width="8.42578125" style="224" customWidth="1"/>
    <col min="11517" max="11519" width="0" style="224" hidden="1" customWidth="1"/>
    <col min="11520" max="11520" width="6.28515625" style="224" customWidth="1"/>
    <col min="11521" max="11521" width="10.140625" style="224" customWidth="1"/>
    <col min="11522" max="11522" width="3.7109375" style="224" customWidth="1"/>
    <col min="11523" max="11752" width="9.140625" style="224"/>
    <col min="11753" max="11755" width="0" style="224" hidden="1" customWidth="1"/>
    <col min="11756" max="11757" width="26.42578125" style="224" customWidth="1"/>
    <col min="11758" max="11758" width="0" style="224" hidden="1" customWidth="1"/>
    <col min="11759" max="11759" width="6.140625" style="224" customWidth="1"/>
    <col min="11760" max="11760" width="11.85546875" style="224" customWidth="1"/>
    <col min="11761" max="11761" width="13.7109375" style="224" bestFit="1" customWidth="1"/>
    <col min="11762" max="11762" width="5.5703125" style="224" customWidth="1"/>
    <col min="11763" max="11763" width="8.7109375" style="224" customWidth="1"/>
    <col min="11764" max="11764" width="11.5703125" style="224" customWidth="1"/>
    <col min="11765" max="11765" width="5.85546875" style="224" customWidth="1"/>
    <col min="11766" max="11766" width="5.5703125" style="224" customWidth="1"/>
    <col min="11767" max="11767" width="5.7109375" style="224" customWidth="1"/>
    <col min="11768" max="11768" width="6.42578125" style="224" customWidth="1"/>
    <col min="11769" max="11769" width="5" style="224" customWidth="1"/>
    <col min="11770" max="11770" width="5.42578125" style="224" customWidth="1"/>
    <col min="11771" max="11771" width="7.42578125" style="224" customWidth="1"/>
    <col min="11772" max="11772" width="8.42578125" style="224" customWidth="1"/>
    <col min="11773" max="11775" width="0" style="224" hidden="1" customWidth="1"/>
    <col min="11776" max="11776" width="6.28515625" style="224" customWidth="1"/>
    <col min="11777" max="11777" width="10.140625" style="224" customWidth="1"/>
    <col min="11778" max="11778" width="3.7109375" style="224" customWidth="1"/>
    <col min="11779" max="12008" width="9.140625" style="224"/>
    <col min="12009" max="12011" width="0" style="224" hidden="1" customWidth="1"/>
    <col min="12012" max="12013" width="26.42578125" style="224" customWidth="1"/>
    <col min="12014" max="12014" width="0" style="224" hidden="1" customWidth="1"/>
    <col min="12015" max="12015" width="6.140625" style="224" customWidth="1"/>
    <col min="12016" max="12016" width="11.85546875" style="224" customWidth="1"/>
    <col min="12017" max="12017" width="13.7109375" style="224" bestFit="1" customWidth="1"/>
    <col min="12018" max="12018" width="5.5703125" style="224" customWidth="1"/>
    <col min="12019" max="12019" width="8.7109375" style="224" customWidth="1"/>
    <col min="12020" max="12020" width="11.5703125" style="224" customWidth="1"/>
    <col min="12021" max="12021" width="5.85546875" style="224" customWidth="1"/>
    <col min="12022" max="12022" width="5.5703125" style="224" customWidth="1"/>
    <col min="12023" max="12023" width="5.7109375" style="224" customWidth="1"/>
    <col min="12024" max="12024" width="6.42578125" style="224" customWidth="1"/>
    <col min="12025" max="12025" width="5" style="224" customWidth="1"/>
    <col min="12026" max="12026" width="5.42578125" style="224" customWidth="1"/>
    <col min="12027" max="12027" width="7.42578125" style="224" customWidth="1"/>
    <col min="12028" max="12028" width="8.42578125" style="224" customWidth="1"/>
    <col min="12029" max="12031" width="0" style="224" hidden="1" customWidth="1"/>
    <col min="12032" max="12032" width="6.28515625" style="224" customWidth="1"/>
    <col min="12033" max="12033" width="10.140625" style="224" customWidth="1"/>
    <col min="12034" max="12034" width="3.7109375" style="224" customWidth="1"/>
    <col min="12035" max="12264" width="9.140625" style="224"/>
    <col min="12265" max="12267" width="0" style="224" hidden="1" customWidth="1"/>
    <col min="12268" max="12269" width="26.42578125" style="224" customWidth="1"/>
    <col min="12270" max="12270" width="0" style="224" hidden="1" customWidth="1"/>
    <col min="12271" max="12271" width="6.140625" style="224" customWidth="1"/>
    <col min="12272" max="12272" width="11.85546875" style="224" customWidth="1"/>
    <col min="12273" max="12273" width="13.7109375" style="224" bestFit="1" customWidth="1"/>
    <col min="12274" max="12274" width="5.5703125" style="224" customWidth="1"/>
    <col min="12275" max="12275" width="8.7109375" style="224" customWidth="1"/>
    <col min="12276" max="12276" width="11.5703125" style="224" customWidth="1"/>
    <col min="12277" max="12277" width="5.85546875" style="224" customWidth="1"/>
    <col min="12278" max="12278" width="5.5703125" style="224" customWidth="1"/>
    <col min="12279" max="12279" width="5.7109375" style="224" customWidth="1"/>
    <col min="12280" max="12280" width="6.42578125" style="224" customWidth="1"/>
    <col min="12281" max="12281" width="5" style="224" customWidth="1"/>
    <col min="12282" max="12282" width="5.42578125" style="224" customWidth="1"/>
    <col min="12283" max="12283" width="7.42578125" style="224" customWidth="1"/>
    <col min="12284" max="12284" width="8.42578125" style="224" customWidth="1"/>
    <col min="12285" max="12287" width="0" style="224" hidden="1" customWidth="1"/>
    <col min="12288" max="12288" width="6.28515625" style="224" customWidth="1"/>
    <col min="12289" max="12289" width="10.140625" style="224" customWidth="1"/>
    <col min="12290" max="12290" width="3.7109375" style="224" customWidth="1"/>
    <col min="12291" max="12520" width="9.140625" style="224"/>
    <col min="12521" max="12523" width="0" style="224" hidden="1" customWidth="1"/>
    <col min="12524" max="12525" width="26.42578125" style="224" customWidth="1"/>
    <col min="12526" max="12526" width="0" style="224" hidden="1" customWidth="1"/>
    <col min="12527" max="12527" width="6.140625" style="224" customWidth="1"/>
    <col min="12528" max="12528" width="11.85546875" style="224" customWidth="1"/>
    <col min="12529" max="12529" width="13.7109375" style="224" bestFit="1" customWidth="1"/>
    <col min="12530" max="12530" width="5.5703125" style="224" customWidth="1"/>
    <col min="12531" max="12531" width="8.7109375" style="224" customWidth="1"/>
    <col min="12532" max="12532" width="11.5703125" style="224" customWidth="1"/>
    <col min="12533" max="12533" width="5.85546875" style="224" customWidth="1"/>
    <col min="12534" max="12534" width="5.5703125" style="224" customWidth="1"/>
    <col min="12535" max="12535" width="5.7109375" style="224" customWidth="1"/>
    <col min="12536" max="12536" width="6.42578125" style="224" customWidth="1"/>
    <col min="12537" max="12537" width="5" style="224" customWidth="1"/>
    <col min="12538" max="12538" width="5.42578125" style="224" customWidth="1"/>
    <col min="12539" max="12539" width="7.42578125" style="224" customWidth="1"/>
    <col min="12540" max="12540" width="8.42578125" style="224" customWidth="1"/>
    <col min="12541" max="12543" width="0" style="224" hidden="1" customWidth="1"/>
    <col min="12544" max="12544" width="6.28515625" style="224" customWidth="1"/>
    <col min="12545" max="12545" width="10.140625" style="224" customWidth="1"/>
    <col min="12546" max="12546" width="3.7109375" style="224" customWidth="1"/>
    <col min="12547" max="12776" width="9.140625" style="224"/>
    <col min="12777" max="12779" width="0" style="224" hidden="1" customWidth="1"/>
    <col min="12780" max="12781" width="26.42578125" style="224" customWidth="1"/>
    <col min="12782" max="12782" width="0" style="224" hidden="1" customWidth="1"/>
    <col min="12783" max="12783" width="6.140625" style="224" customWidth="1"/>
    <col min="12784" max="12784" width="11.85546875" style="224" customWidth="1"/>
    <col min="12785" max="12785" width="13.7109375" style="224" bestFit="1" customWidth="1"/>
    <col min="12786" max="12786" width="5.5703125" style="224" customWidth="1"/>
    <col min="12787" max="12787" width="8.7109375" style="224" customWidth="1"/>
    <col min="12788" max="12788" width="11.5703125" style="224" customWidth="1"/>
    <col min="12789" max="12789" width="5.85546875" style="224" customWidth="1"/>
    <col min="12790" max="12790" width="5.5703125" style="224" customWidth="1"/>
    <col min="12791" max="12791" width="5.7109375" style="224" customWidth="1"/>
    <col min="12792" max="12792" width="6.42578125" style="224" customWidth="1"/>
    <col min="12793" max="12793" width="5" style="224" customWidth="1"/>
    <col min="12794" max="12794" width="5.42578125" style="224" customWidth="1"/>
    <col min="12795" max="12795" width="7.42578125" style="224" customWidth="1"/>
    <col min="12796" max="12796" width="8.42578125" style="224" customWidth="1"/>
    <col min="12797" max="12799" width="0" style="224" hidden="1" customWidth="1"/>
    <col min="12800" max="12800" width="6.28515625" style="224" customWidth="1"/>
    <col min="12801" max="12801" width="10.140625" style="224" customWidth="1"/>
    <col min="12802" max="12802" width="3.7109375" style="224" customWidth="1"/>
    <col min="12803" max="13032" width="9.140625" style="224"/>
    <col min="13033" max="13035" width="0" style="224" hidden="1" customWidth="1"/>
    <col min="13036" max="13037" width="26.42578125" style="224" customWidth="1"/>
    <col min="13038" max="13038" width="0" style="224" hidden="1" customWidth="1"/>
    <col min="13039" max="13039" width="6.140625" style="224" customWidth="1"/>
    <col min="13040" max="13040" width="11.85546875" style="224" customWidth="1"/>
    <col min="13041" max="13041" width="13.7109375" style="224" bestFit="1" customWidth="1"/>
    <col min="13042" max="13042" width="5.5703125" style="224" customWidth="1"/>
    <col min="13043" max="13043" width="8.7109375" style="224" customWidth="1"/>
    <col min="13044" max="13044" width="11.5703125" style="224" customWidth="1"/>
    <col min="13045" max="13045" width="5.85546875" style="224" customWidth="1"/>
    <col min="13046" max="13046" width="5.5703125" style="224" customWidth="1"/>
    <col min="13047" max="13047" width="5.7109375" style="224" customWidth="1"/>
    <col min="13048" max="13048" width="6.42578125" style="224" customWidth="1"/>
    <col min="13049" max="13049" width="5" style="224" customWidth="1"/>
    <col min="13050" max="13050" width="5.42578125" style="224" customWidth="1"/>
    <col min="13051" max="13051" width="7.42578125" style="224" customWidth="1"/>
    <col min="13052" max="13052" width="8.42578125" style="224" customWidth="1"/>
    <col min="13053" max="13055" width="0" style="224" hidden="1" customWidth="1"/>
    <col min="13056" max="13056" width="6.28515625" style="224" customWidth="1"/>
    <col min="13057" max="13057" width="10.140625" style="224" customWidth="1"/>
    <col min="13058" max="13058" width="3.7109375" style="224" customWidth="1"/>
    <col min="13059" max="13288" width="9.140625" style="224"/>
    <col min="13289" max="13291" width="0" style="224" hidden="1" customWidth="1"/>
    <col min="13292" max="13293" width="26.42578125" style="224" customWidth="1"/>
    <col min="13294" max="13294" width="0" style="224" hidden="1" customWidth="1"/>
    <col min="13295" max="13295" width="6.140625" style="224" customWidth="1"/>
    <col min="13296" max="13296" width="11.85546875" style="224" customWidth="1"/>
    <col min="13297" max="13297" width="13.7109375" style="224" bestFit="1" customWidth="1"/>
    <col min="13298" max="13298" width="5.5703125" style="224" customWidth="1"/>
    <col min="13299" max="13299" width="8.7109375" style="224" customWidth="1"/>
    <col min="13300" max="13300" width="11.5703125" style="224" customWidth="1"/>
    <col min="13301" max="13301" width="5.85546875" style="224" customWidth="1"/>
    <col min="13302" max="13302" width="5.5703125" style="224" customWidth="1"/>
    <col min="13303" max="13303" width="5.7109375" style="224" customWidth="1"/>
    <col min="13304" max="13304" width="6.42578125" style="224" customWidth="1"/>
    <col min="13305" max="13305" width="5" style="224" customWidth="1"/>
    <col min="13306" max="13306" width="5.42578125" style="224" customWidth="1"/>
    <col min="13307" max="13307" width="7.42578125" style="224" customWidth="1"/>
    <col min="13308" max="13308" width="8.42578125" style="224" customWidth="1"/>
    <col min="13309" max="13311" width="0" style="224" hidden="1" customWidth="1"/>
    <col min="13312" max="13312" width="6.28515625" style="224" customWidth="1"/>
    <col min="13313" max="13313" width="10.140625" style="224" customWidth="1"/>
    <col min="13314" max="13314" width="3.7109375" style="224" customWidth="1"/>
    <col min="13315" max="13544" width="9.140625" style="224"/>
    <col min="13545" max="13547" width="0" style="224" hidden="1" customWidth="1"/>
    <col min="13548" max="13549" width="26.42578125" style="224" customWidth="1"/>
    <col min="13550" max="13550" width="0" style="224" hidden="1" customWidth="1"/>
    <col min="13551" max="13551" width="6.140625" style="224" customWidth="1"/>
    <col min="13552" max="13552" width="11.85546875" style="224" customWidth="1"/>
    <col min="13553" max="13553" width="13.7109375" style="224" bestFit="1" customWidth="1"/>
    <col min="13554" max="13554" width="5.5703125" style="224" customWidth="1"/>
    <col min="13555" max="13555" width="8.7109375" style="224" customWidth="1"/>
    <col min="13556" max="13556" width="11.5703125" style="224" customWidth="1"/>
    <col min="13557" max="13557" width="5.85546875" style="224" customWidth="1"/>
    <col min="13558" max="13558" width="5.5703125" style="224" customWidth="1"/>
    <col min="13559" max="13559" width="5.7109375" style="224" customWidth="1"/>
    <col min="13560" max="13560" width="6.42578125" style="224" customWidth="1"/>
    <col min="13561" max="13561" width="5" style="224" customWidth="1"/>
    <col min="13562" max="13562" width="5.42578125" style="224" customWidth="1"/>
    <col min="13563" max="13563" width="7.42578125" style="224" customWidth="1"/>
    <col min="13564" max="13564" width="8.42578125" style="224" customWidth="1"/>
    <col min="13565" max="13567" width="0" style="224" hidden="1" customWidth="1"/>
    <col min="13568" max="13568" width="6.28515625" style="224" customWidth="1"/>
    <col min="13569" max="13569" width="10.140625" style="224" customWidth="1"/>
    <col min="13570" max="13570" width="3.7109375" style="224" customWidth="1"/>
    <col min="13571" max="13800" width="9.140625" style="224"/>
    <col min="13801" max="13803" width="0" style="224" hidden="1" customWidth="1"/>
    <col min="13804" max="13805" width="26.42578125" style="224" customWidth="1"/>
    <col min="13806" max="13806" width="0" style="224" hidden="1" customWidth="1"/>
    <col min="13807" max="13807" width="6.140625" style="224" customWidth="1"/>
    <col min="13808" max="13808" width="11.85546875" style="224" customWidth="1"/>
    <col min="13809" max="13809" width="13.7109375" style="224" bestFit="1" customWidth="1"/>
    <col min="13810" max="13810" width="5.5703125" style="224" customWidth="1"/>
    <col min="13811" max="13811" width="8.7109375" style="224" customWidth="1"/>
    <col min="13812" max="13812" width="11.5703125" style="224" customWidth="1"/>
    <col min="13813" max="13813" width="5.85546875" style="224" customWidth="1"/>
    <col min="13814" max="13814" width="5.5703125" style="224" customWidth="1"/>
    <col min="13815" max="13815" width="5.7109375" style="224" customWidth="1"/>
    <col min="13816" max="13816" width="6.42578125" style="224" customWidth="1"/>
    <col min="13817" max="13817" width="5" style="224" customWidth="1"/>
    <col min="13818" max="13818" width="5.42578125" style="224" customWidth="1"/>
    <col min="13819" max="13819" width="7.42578125" style="224" customWidth="1"/>
    <col min="13820" max="13820" width="8.42578125" style="224" customWidth="1"/>
    <col min="13821" max="13823" width="0" style="224" hidden="1" customWidth="1"/>
    <col min="13824" max="13824" width="6.28515625" style="224" customWidth="1"/>
    <col min="13825" max="13825" width="10.140625" style="224" customWidth="1"/>
    <col min="13826" max="13826" width="3.7109375" style="224" customWidth="1"/>
    <col min="13827" max="14056" width="9.140625" style="224"/>
    <col min="14057" max="14059" width="0" style="224" hidden="1" customWidth="1"/>
    <col min="14060" max="14061" width="26.42578125" style="224" customWidth="1"/>
    <col min="14062" max="14062" width="0" style="224" hidden="1" customWidth="1"/>
    <col min="14063" max="14063" width="6.140625" style="224" customWidth="1"/>
    <col min="14064" max="14064" width="11.85546875" style="224" customWidth="1"/>
    <col min="14065" max="14065" width="13.7109375" style="224" bestFit="1" customWidth="1"/>
    <col min="14066" max="14066" width="5.5703125" style="224" customWidth="1"/>
    <col min="14067" max="14067" width="8.7109375" style="224" customWidth="1"/>
    <col min="14068" max="14068" width="11.5703125" style="224" customWidth="1"/>
    <col min="14069" max="14069" width="5.85546875" style="224" customWidth="1"/>
    <col min="14070" max="14070" width="5.5703125" style="224" customWidth="1"/>
    <col min="14071" max="14071" width="5.7109375" style="224" customWidth="1"/>
    <col min="14072" max="14072" width="6.42578125" style="224" customWidth="1"/>
    <col min="14073" max="14073" width="5" style="224" customWidth="1"/>
    <col min="14074" max="14074" width="5.42578125" style="224" customWidth="1"/>
    <col min="14075" max="14075" width="7.42578125" style="224" customWidth="1"/>
    <col min="14076" max="14076" width="8.42578125" style="224" customWidth="1"/>
    <col min="14077" max="14079" width="0" style="224" hidden="1" customWidth="1"/>
    <col min="14080" max="14080" width="6.28515625" style="224" customWidth="1"/>
    <col min="14081" max="14081" width="10.140625" style="224" customWidth="1"/>
    <col min="14082" max="14082" width="3.7109375" style="224" customWidth="1"/>
    <col min="14083" max="14312" width="9.140625" style="224"/>
    <col min="14313" max="14315" width="0" style="224" hidden="1" customWidth="1"/>
    <col min="14316" max="14317" width="26.42578125" style="224" customWidth="1"/>
    <col min="14318" max="14318" width="0" style="224" hidden="1" customWidth="1"/>
    <col min="14319" max="14319" width="6.140625" style="224" customWidth="1"/>
    <col min="14320" max="14320" width="11.85546875" style="224" customWidth="1"/>
    <col min="14321" max="14321" width="13.7109375" style="224" bestFit="1" customWidth="1"/>
    <col min="14322" max="14322" width="5.5703125" style="224" customWidth="1"/>
    <col min="14323" max="14323" width="8.7109375" style="224" customWidth="1"/>
    <col min="14324" max="14324" width="11.5703125" style="224" customWidth="1"/>
    <col min="14325" max="14325" width="5.85546875" style="224" customWidth="1"/>
    <col min="14326" max="14326" width="5.5703125" style="224" customWidth="1"/>
    <col min="14327" max="14327" width="5.7109375" style="224" customWidth="1"/>
    <col min="14328" max="14328" width="6.42578125" style="224" customWidth="1"/>
    <col min="14329" max="14329" width="5" style="224" customWidth="1"/>
    <col min="14330" max="14330" width="5.42578125" style="224" customWidth="1"/>
    <col min="14331" max="14331" width="7.42578125" style="224" customWidth="1"/>
    <col min="14332" max="14332" width="8.42578125" style="224" customWidth="1"/>
    <col min="14333" max="14335" width="0" style="224" hidden="1" customWidth="1"/>
    <col min="14336" max="14336" width="6.28515625" style="224" customWidth="1"/>
    <col min="14337" max="14337" width="10.140625" style="224" customWidth="1"/>
    <col min="14338" max="14338" width="3.7109375" style="224" customWidth="1"/>
    <col min="14339" max="14568" width="9.140625" style="224"/>
    <col min="14569" max="14571" width="0" style="224" hidden="1" customWidth="1"/>
    <col min="14572" max="14573" width="26.42578125" style="224" customWidth="1"/>
    <col min="14574" max="14574" width="0" style="224" hidden="1" customWidth="1"/>
    <col min="14575" max="14575" width="6.140625" style="224" customWidth="1"/>
    <col min="14576" max="14576" width="11.85546875" style="224" customWidth="1"/>
    <col min="14577" max="14577" width="13.7109375" style="224" bestFit="1" customWidth="1"/>
    <col min="14578" max="14578" width="5.5703125" style="224" customWidth="1"/>
    <col min="14579" max="14579" width="8.7109375" style="224" customWidth="1"/>
    <col min="14580" max="14580" width="11.5703125" style="224" customWidth="1"/>
    <col min="14581" max="14581" width="5.85546875" style="224" customWidth="1"/>
    <col min="14582" max="14582" width="5.5703125" style="224" customWidth="1"/>
    <col min="14583" max="14583" width="5.7109375" style="224" customWidth="1"/>
    <col min="14584" max="14584" width="6.42578125" style="224" customWidth="1"/>
    <col min="14585" max="14585" width="5" style="224" customWidth="1"/>
    <col min="14586" max="14586" width="5.42578125" style="224" customWidth="1"/>
    <col min="14587" max="14587" width="7.42578125" style="224" customWidth="1"/>
    <col min="14588" max="14588" width="8.42578125" style="224" customWidth="1"/>
    <col min="14589" max="14591" width="0" style="224" hidden="1" customWidth="1"/>
    <col min="14592" max="14592" width="6.28515625" style="224" customWidth="1"/>
    <col min="14593" max="14593" width="10.140625" style="224" customWidth="1"/>
    <col min="14594" max="14594" width="3.7109375" style="224" customWidth="1"/>
    <col min="14595" max="14824" width="9.140625" style="224"/>
    <col min="14825" max="14827" width="0" style="224" hidden="1" customWidth="1"/>
    <col min="14828" max="14829" width="26.42578125" style="224" customWidth="1"/>
    <col min="14830" max="14830" width="0" style="224" hidden="1" customWidth="1"/>
    <col min="14831" max="14831" width="6.140625" style="224" customWidth="1"/>
    <col min="14832" max="14832" width="11.85546875" style="224" customWidth="1"/>
    <col min="14833" max="14833" width="13.7109375" style="224" bestFit="1" customWidth="1"/>
    <col min="14834" max="14834" width="5.5703125" style="224" customWidth="1"/>
    <col min="14835" max="14835" width="8.7109375" style="224" customWidth="1"/>
    <col min="14836" max="14836" width="11.5703125" style="224" customWidth="1"/>
    <col min="14837" max="14837" width="5.85546875" style="224" customWidth="1"/>
    <col min="14838" max="14838" width="5.5703125" style="224" customWidth="1"/>
    <col min="14839" max="14839" width="5.7109375" style="224" customWidth="1"/>
    <col min="14840" max="14840" width="6.42578125" style="224" customWidth="1"/>
    <col min="14841" max="14841" width="5" style="224" customWidth="1"/>
    <col min="14842" max="14842" width="5.42578125" style="224" customWidth="1"/>
    <col min="14843" max="14843" width="7.42578125" style="224" customWidth="1"/>
    <col min="14844" max="14844" width="8.42578125" style="224" customWidth="1"/>
    <col min="14845" max="14847" width="0" style="224" hidden="1" customWidth="1"/>
    <col min="14848" max="14848" width="6.28515625" style="224" customWidth="1"/>
    <col min="14849" max="14849" width="10.140625" style="224" customWidth="1"/>
    <col min="14850" max="14850" width="3.7109375" style="224" customWidth="1"/>
    <col min="14851" max="15080" width="9.140625" style="224"/>
    <col min="15081" max="15083" width="0" style="224" hidden="1" customWidth="1"/>
    <col min="15084" max="15085" width="26.42578125" style="224" customWidth="1"/>
    <col min="15086" max="15086" width="0" style="224" hidden="1" customWidth="1"/>
    <col min="15087" max="15087" width="6.140625" style="224" customWidth="1"/>
    <col min="15088" max="15088" width="11.85546875" style="224" customWidth="1"/>
    <col min="15089" max="15089" width="13.7109375" style="224" bestFit="1" customWidth="1"/>
    <col min="15090" max="15090" width="5.5703125" style="224" customWidth="1"/>
    <col min="15091" max="15091" width="8.7109375" style="224" customWidth="1"/>
    <col min="15092" max="15092" width="11.5703125" style="224" customWidth="1"/>
    <col min="15093" max="15093" width="5.85546875" style="224" customWidth="1"/>
    <col min="15094" max="15094" width="5.5703125" style="224" customWidth="1"/>
    <col min="15095" max="15095" width="5.7109375" style="224" customWidth="1"/>
    <col min="15096" max="15096" width="6.42578125" style="224" customWidth="1"/>
    <col min="15097" max="15097" width="5" style="224" customWidth="1"/>
    <col min="15098" max="15098" width="5.42578125" style="224" customWidth="1"/>
    <col min="15099" max="15099" width="7.42578125" style="224" customWidth="1"/>
    <col min="15100" max="15100" width="8.42578125" style="224" customWidth="1"/>
    <col min="15101" max="15103" width="0" style="224" hidden="1" customWidth="1"/>
    <col min="15104" max="15104" width="6.28515625" style="224" customWidth="1"/>
    <col min="15105" max="15105" width="10.140625" style="224" customWidth="1"/>
    <col min="15106" max="15106" width="3.7109375" style="224" customWidth="1"/>
    <col min="15107" max="15336" width="9.140625" style="224"/>
    <col min="15337" max="15339" width="0" style="224" hidden="1" customWidth="1"/>
    <col min="15340" max="15341" width="26.42578125" style="224" customWidth="1"/>
    <col min="15342" max="15342" width="0" style="224" hidden="1" customWidth="1"/>
    <col min="15343" max="15343" width="6.140625" style="224" customWidth="1"/>
    <col min="15344" max="15344" width="11.85546875" style="224" customWidth="1"/>
    <col min="15345" max="15345" width="13.7109375" style="224" bestFit="1" customWidth="1"/>
    <col min="15346" max="15346" width="5.5703125" style="224" customWidth="1"/>
    <col min="15347" max="15347" width="8.7109375" style="224" customWidth="1"/>
    <col min="15348" max="15348" width="11.5703125" style="224" customWidth="1"/>
    <col min="15349" max="15349" width="5.85546875" style="224" customWidth="1"/>
    <col min="15350" max="15350" width="5.5703125" style="224" customWidth="1"/>
    <col min="15351" max="15351" width="5.7109375" style="224" customWidth="1"/>
    <col min="15352" max="15352" width="6.42578125" style="224" customWidth="1"/>
    <col min="15353" max="15353" width="5" style="224" customWidth="1"/>
    <col min="15354" max="15354" width="5.42578125" style="224" customWidth="1"/>
    <col min="15355" max="15355" width="7.42578125" style="224" customWidth="1"/>
    <col min="15356" max="15356" width="8.42578125" style="224" customWidth="1"/>
    <col min="15357" max="15359" width="0" style="224" hidden="1" customWidth="1"/>
    <col min="15360" max="15360" width="6.28515625" style="224" customWidth="1"/>
    <col min="15361" max="15361" width="10.140625" style="224" customWidth="1"/>
    <col min="15362" max="15362" width="3.7109375" style="224" customWidth="1"/>
    <col min="15363" max="15592" width="9.140625" style="224"/>
    <col min="15593" max="15595" width="0" style="224" hidden="1" customWidth="1"/>
    <col min="15596" max="15597" width="26.42578125" style="224" customWidth="1"/>
    <col min="15598" max="15598" width="0" style="224" hidden="1" customWidth="1"/>
    <col min="15599" max="15599" width="6.140625" style="224" customWidth="1"/>
    <col min="15600" max="15600" width="11.85546875" style="224" customWidth="1"/>
    <col min="15601" max="15601" width="13.7109375" style="224" bestFit="1" customWidth="1"/>
    <col min="15602" max="15602" width="5.5703125" style="224" customWidth="1"/>
    <col min="15603" max="15603" width="8.7109375" style="224" customWidth="1"/>
    <col min="15604" max="15604" width="11.5703125" style="224" customWidth="1"/>
    <col min="15605" max="15605" width="5.85546875" style="224" customWidth="1"/>
    <col min="15606" max="15606" width="5.5703125" style="224" customWidth="1"/>
    <col min="15607" max="15607" width="5.7109375" style="224" customWidth="1"/>
    <col min="15608" max="15608" width="6.42578125" style="224" customWidth="1"/>
    <col min="15609" max="15609" width="5" style="224" customWidth="1"/>
    <col min="15610" max="15610" width="5.42578125" style="224" customWidth="1"/>
    <col min="15611" max="15611" width="7.42578125" style="224" customWidth="1"/>
    <col min="15612" max="15612" width="8.42578125" style="224" customWidth="1"/>
    <col min="15613" max="15615" width="0" style="224" hidden="1" customWidth="1"/>
    <col min="15616" max="15616" width="6.28515625" style="224" customWidth="1"/>
    <col min="15617" max="15617" width="10.140625" style="224" customWidth="1"/>
    <col min="15618" max="15618" width="3.7109375" style="224" customWidth="1"/>
    <col min="15619" max="15848" width="9.140625" style="224"/>
    <col min="15849" max="15851" width="0" style="224" hidden="1" customWidth="1"/>
    <col min="15852" max="15853" width="26.42578125" style="224" customWidth="1"/>
    <col min="15854" max="15854" width="0" style="224" hidden="1" customWidth="1"/>
    <col min="15855" max="15855" width="6.140625" style="224" customWidth="1"/>
    <col min="15856" max="15856" width="11.85546875" style="224" customWidth="1"/>
    <col min="15857" max="15857" width="13.7109375" style="224" bestFit="1" customWidth="1"/>
    <col min="15858" max="15858" width="5.5703125" style="224" customWidth="1"/>
    <col min="15859" max="15859" width="8.7109375" style="224" customWidth="1"/>
    <col min="15860" max="15860" width="11.5703125" style="224" customWidth="1"/>
    <col min="15861" max="15861" width="5.85546875" style="224" customWidth="1"/>
    <col min="15862" max="15862" width="5.5703125" style="224" customWidth="1"/>
    <col min="15863" max="15863" width="5.7109375" style="224" customWidth="1"/>
    <col min="15864" max="15864" width="6.42578125" style="224" customWidth="1"/>
    <col min="15865" max="15865" width="5" style="224" customWidth="1"/>
    <col min="15866" max="15866" width="5.42578125" style="224" customWidth="1"/>
    <col min="15867" max="15867" width="7.42578125" style="224" customWidth="1"/>
    <col min="15868" max="15868" width="8.42578125" style="224" customWidth="1"/>
    <col min="15869" max="15871" width="0" style="224" hidden="1" customWidth="1"/>
    <col min="15872" max="15872" width="6.28515625" style="224" customWidth="1"/>
    <col min="15873" max="15873" width="10.140625" style="224" customWidth="1"/>
    <col min="15874" max="15874" width="3.7109375" style="224" customWidth="1"/>
    <col min="15875" max="16104" width="9.140625" style="224"/>
    <col min="16105" max="16107" width="0" style="224" hidden="1" customWidth="1"/>
    <col min="16108" max="16109" width="26.42578125" style="224" customWidth="1"/>
    <col min="16110" max="16110" width="0" style="224" hidden="1" customWidth="1"/>
    <col min="16111" max="16111" width="6.140625" style="224" customWidth="1"/>
    <col min="16112" max="16112" width="11.85546875" style="224" customWidth="1"/>
    <col min="16113" max="16113" width="13.7109375" style="224" bestFit="1" customWidth="1"/>
    <col min="16114" max="16114" width="5.5703125" style="224" customWidth="1"/>
    <col min="16115" max="16115" width="8.7109375" style="224" customWidth="1"/>
    <col min="16116" max="16116" width="11.5703125" style="224" customWidth="1"/>
    <col min="16117" max="16117" width="5.85546875" style="224" customWidth="1"/>
    <col min="16118" max="16118" width="5.5703125" style="224" customWidth="1"/>
    <col min="16119" max="16119" width="5.7109375" style="224" customWidth="1"/>
    <col min="16120" max="16120" width="6.42578125" style="224" customWidth="1"/>
    <col min="16121" max="16121" width="5" style="224" customWidth="1"/>
    <col min="16122" max="16122" width="5.42578125" style="224" customWidth="1"/>
    <col min="16123" max="16123" width="7.42578125" style="224" customWidth="1"/>
    <col min="16124" max="16124" width="8.42578125" style="224" customWidth="1"/>
    <col min="16125" max="16127" width="0" style="224" hidden="1" customWidth="1"/>
    <col min="16128" max="16128" width="6.28515625" style="224" customWidth="1"/>
    <col min="16129" max="16129" width="10.140625" style="224" customWidth="1"/>
    <col min="16130" max="16130" width="3.7109375" style="224" customWidth="1"/>
    <col min="16131" max="16384" width="9.140625" style="224"/>
  </cols>
  <sheetData>
    <row r="1" spans="1:9">
      <c r="F1" s="4"/>
    </row>
    <row r="2" spans="1:9">
      <c r="D2" s="10"/>
      <c r="E2" s="11"/>
      <c r="F2" s="10"/>
      <c r="G2" s="11"/>
      <c r="H2" s="10"/>
    </row>
    <row r="3" spans="1:9" hidden="1"/>
    <row r="4" spans="1:9" hidden="1">
      <c r="G4" s="255"/>
    </row>
    <row r="5" spans="1:9" hidden="1">
      <c r="G5" s="256"/>
    </row>
    <row r="6" spans="1:9" hidden="1">
      <c r="G6" s="255"/>
    </row>
    <row r="7" spans="1:9" hidden="1">
      <c r="G7" s="256"/>
    </row>
    <row r="8" spans="1:9">
      <c r="G8" s="2"/>
      <c r="I8" s="2"/>
    </row>
    <row r="9" spans="1:9" ht="24" customHeight="1">
      <c r="A9" s="264" t="s">
        <v>1</v>
      </c>
      <c r="B9" s="590" t="s">
        <v>2</v>
      </c>
      <c r="C9" s="264" t="s">
        <v>3</v>
      </c>
      <c r="D9" s="590"/>
      <c r="G9" s="2"/>
      <c r="I9" s="2"/>
    </row>
    <row r="10" spans="1:9">
      <c r="A10" s="264"/>
      <c r="B10" s="590"/>
      <c r="C10" s="264"/>
      <c r="D10" s="590"/>
      <c r="G10" s="2"/>
      <c r="I10" s="2"/>
    </row>
    <row r="11" spans="1:9" ht="24">
      <c r="B11" s="591"/>
      <c r="C11" s="265" t="s">
        <v>21</v>
      </c>
      <c r="D11" s="591"/>
      <c r="G11" s="2"/>
      <c r="I11" s="2"/>
    </row>
    <row r="12" spans="1:9">
      <c r="B12" s="591"/>
      <c r="C12" s="265"/>
      <c r="D12" s="591"/>
      <c r="F12" s="266"/>
      <c r="H12" s="263"/>
    </row>
    <row r="13" spans="1:9">
      <c r="B13" s="591"/>
      <c r="C13" s="265"/>
      <c r="D13" s="591"/>
      <c r="F13" s="266"/>
      <c r="G13" s="267"/>
      <c r="H13" s="263"/>
    </row>
    <row r="14" spans="1:9">
      <c r="B14" s="591"/>
      <c r="C14" s="265"/>
      <c r="D14" s="591"/>
      <c r="F14" s="266"/>
      <c r="G14" s="267"/>
      <c r="H14" s="263"/>
    </row>
    <row r="15" spans="1:9">
      <c r="B15" s="591"/>
      <c r="C15" s="265"/>
      <c r="D15" s="591"/>
      <c r="F15" s="266"/>
      <c r="G15" s="267"/>
      <c r="H15" s="263"/>
    </row>
    <row r="16" spans="1:9">
      <c r="B16" s="591"/>
      <c r="C16" s="265"/>
      <c r="D16" s="591"/>
      <c r="F16" s="266"/>
      <c r="H16" s="263"/>
    </row>
    <row r="17" spans="2:8">
      <c r="B17" s="591"/>
      <c r="C17" s="265"/>
      <c r="D17" s="591"/>
      <c r="F17" s="266"/>
      <c r="G17" s="267"/>
      <c r="H17" s="263"/>
    </row>
    <row r="18" spans="2:8">
      <c r="B18" s="591"/>
      <c r="C18" s="265"/>
      <c r="D18" s="591"/>
      <c r="E18" s="141"/>
      <c r="F18" s="266"/>
      <c r="G18" s="267"/>
      <c r="H18" s="263"/>
    </row>
    <row r="19" spans="2:8">
      <c r="B19" s="591"/>
      <c r="C19" s="265"/>
      <c r="D19" s="591"/>
      <c r="F19" s="266"/>
      <c r="H19" s="263"/>
    </row>
    <row r="20" spans="2:8">
      <c r="B20" s="591"/>
      <c r="C20" s="265"/>
      <c r="D20" s="591"/>
      <c r="F20" s="266"/>
      <c r="G20" s="267"/>
      <c r="H20" s="263"/>
    </row>
    <row r="21" spans="2:8">
      <c r="B21" s="591"/>
      <c r="C21" s="265"/>
      <c r="D21" s="591"/>
      <c r="E21" s="141"/>
      <c r="F21" s="266"/>
      <c r="G21" s="267"/>
      <c r="H21" s="263"/>
    </row>
    <row r="22" spans="2:8">
      <c r="C22" s="265"/>
      <c r="D22" s="587"/>
      <c r="F22" s="266"/>
      <c r="H22" s="263"/>
    </row>
    <row r="23" spans="2:8">
      <c r="C23" s="265"/>
      <c r="D23" s="587"/>
      <c r="F23" s="266"/>
      <c r="G23" s="267"/>
      <c r="H23" s="263"/>
    </row>
    <row r="24" spans="2:8">
      <c r="C24" s="265"/>
      <c r="D24" s="587"/>
      <c r="F24" s="266"/>
      <c r="G24" s="267"/>
      <c r="H24" s="263"/>
    </row>
    <row r="25" spans="2:8">
      <c r="C25" s="265"/>
      <c r="D25" s="587"/>
      <c r="F25" s="266"/>
      <c r="H25" s="263"/>
    </row>
    <row r="26" spans="2:8">
      <c r="C26" s="265"/>
      <c r="D26" s="587"/>
      <c r="F26" s="266"/>
      <c r="G26" s="267"/>
      <c r="H26" s="263"/>
    </row>
    <row r="27" spans="2:8">
      <c r="C27" s="265"/>
      <c r="D27" s="587"/>
      <c r="F27" s="266"/>
      <c r="G27" s="267"/>
      <c r="H27" s="263"/>
    </row>
    <row r="28" spans="2:8">
      <c r="C28" s="265"/>
      <c r="D28" s="587"/>
      <c r="F28" s="266"/>
      <c r="G28" s="267"/>
      <c r="H28" s="263"/>
    </row>
    <row r="29" spans="2:8">
      <c r="C29" s="265"/>
      <c r="D29" s="587"/>
      <c r="F29" s="266"/>
      <c r="G29" s="267"/>
      <c r="H29" s="263"/>
    </row>
    <row r="30" spans="2:8">
      <c r="C30" s="265"/>
      <c r="D30" s="587"/>
      <c r="F30" s="266"/>
      <c r="H30" s="263"/>
    </row>
    <row r="31" spans="2:8">
      <c r="C31" s="265"/>
      <c r="D31" s="587"/>
      <c r="F31" s="266"/>
      <c r="H31" s="263"/>
    </row>
    <row r="32" spans="2:8">
      <c r="C32" s="265"/>
      <c r="D32" s="587"/>
      <c r="F32" s="266"/>
      <c r="H32" s="263"/>
    </row>
    <row r="33" spans="2:8">
      <c r="C33" s="265"/>
      <c r="D33" s="587"/>
      <c r="F33" s="266"/>
      <c r="H33" s="263"/>
    </row>
    <row r="34" spans="2:8">
      <c r="C34" s="265"/>
      <c r="D34" s="587"/>
      <c r="F34" s="266"/>
      <c r="H34" s="263"/>
    </row>
    <row r="35" spans="2:8">
      <c r="C35" s="265"/>
      <c r="D35" s="587"/>
      <c r="F35" s="266"/>
      <c r="H35" s="263"/>
    </row>
    <row r="36" spans="2:8">
      <c r="C36" s="265"/>
      <c r="D36" s="587"/>
      <c r="F36" s="266"/>
      <c r="H36" s="263"/>
    </row>
    <row r="37" spans="2:8">
      <c r="C37" s="265"/>
      <c r="D37" s="587"/>
      <c r="F37" s="266"/>
      <c r="G37" s="267"/>
      <c r="H37" s="263"/>
    </row>
    <row r="38" spans="2:8">
      <c r="C38" s="265"/>
      <c r="D38" s="587"/>
      <c r="F38" s="266"/>
      <c r="G38" s="267"/>
      <c r="H38" s="263"/>
    </row>
    <row r="39" spans="2:8">
      <c r="C39" s="265"/>
      <c r="D39" s="587"/>
      <c r="F39" s="266"/>
      <c r="G39" s="267"/>
      <c r="H39" s="263"/>
    </row>
    <row r="40" spans="2:8">
      <c r="C40" s="265"/>
      <c r="D40" s="587"/>
      <c r="F40" s="266"/>
      <c r="G40" s="267"/>
      <c r="H40" s="263"/>
    </row>
    <row r="41" spans="2:8">
      <c r="C41" s="265"/>
      <c r="D41" s="587"/>
      <c r="F41" s="266"/>
      <c r="H41" s="263"/>
    </row>
    <row r="42" spans="2:8">
      <c r="B42" s="587"/>
      <c r="C42" s="265"/>
      <c r="D42" s="587"/>
      <c r="F42" s="266"/>
      <c r="H42" s="263"/>
    </row>
    <row r="43" spans="2:8">
      <c r="B43" s="587"/>
      <c r="C43" s="265"/>
      <c r="D43" s="587"/>
      <c r="F43" s="266"/>
      <c r="G43" s="267"/>
      <c r="H43" s="263"/>
    </row>
    <row r="44" spans="2:8">
      <c r="B44" s="587"/>
      <c r="C44" s="265"/>
      <c r="D44" s="587"/>
      <c r="F44" s="266"/>
      <c r="G44" s="267"/>
      <c r="H44" s="263"/>
    </row>
    <row r="45" spans="2:8">
      <c r="B45" s="587"/>
      <c r="C45" s="265"/>
      <c r="D45" s="587"/>
      <c r="F45" s="266"/>
      <c r="G45" s="267"/>
      <c r="H45" s="263"/>
    </row>
    <row r="46" spans="2:8">
      <c r="B46" s="587"/>
      <c r="C46" s="265"/>
      <c r="D46" s="587"/>
      <c r="F46" s="266"/>
      <c r="G46" s="267"/>
      <c r="H46" s="263"/>
    </row>
    <row r="47" spans="2:8">
      <c r="B47" s="587"/>
      <c r="C47" s="265"/>
      <c r="D47" s="587"/>
      <c r="F47" s="266"/>
      <c r="G47" s="267"/>
      <c r="H47" s="263"/>
    </row>
    <row r="48" spans="2:8">
      <c r="B48" s="587"/>
      <c r="C48" s="265"/>
      <c r="D48" s="587"/>
      <c r="F48" s="266"/>
      <c r="H48" s="263"/>
    </row>
    <row r="49" spans="1:8">
      <c r="B49" s="587"/>
      <c r="C49" s="265"/>
      <c r="D49" s="587"/>
      <c r="F49" s="266"/>
      <c r="H49" s="263"/>
    </row>
    <row r="50" spans="1:8">
      <c r="B50" s="587"/>
      <c r="C50" s="265"/>
      <c r="D50" s="587"/>
      <c r="F50" s="266"/>
      <c r="H50" s="263"/>
    </row>
    <row r="51" spans="1:8">
      <c r="B51" s="268"/>
      <c r="C51" s="265"/>
      <c r="D51" s="268"/>
      <c r="F51" s="266"/>
      <c r="G51" s="267"/>
      <c r="H51" s="263"/>
    </row>
    <row r="52" spans="1:8" ht="15" customHeight="1">
      <c r="B52" s="587"/>
      <c r="C52" s="265"/>
      <c r="D52" s="587"/>
      <c r="F52" s="266"/>
      <c r="G52" s="267"/>
      <c r="H52" s="263"/>
    </row>
    <row r="53" spans="1:8">
      <c r="B53" s="587"/>
      <c r="C53" s="265"/>
      <c r="D53" s="587"/>
      <c r="F53" s="266"/>
      <c r="G53" s="267"/>
      <c r="H53" s="263"/>
    </row>
    <row r="54" spans="1:8">
      <c r="B54" s="587"/>
      <c r="C54" s="265"/>
      <c r="D54" s="587"/>
      <c r="F54" s="266"/>
      <c r="H54" s="263"/>
    </row>
    <row r="55" spans="1:8">
      <c r="B55" s="587"/>
      <c r="C55" s="265"/>
      <c r="D55" s="587"/>
      <c r="F55" s="266"/>
      <c r="H55" s="263"/>
    </row>
    <row r="56" spans="1:8">
      <c r="B56" s="587"/>
      <c r="C56" s="265"/>
      <c r="D56" s="587"/>
      <c r="F56" s="266"/>
      <c r="G56" s="267"/>
      <c r="H56" s="263"/>
    </row>
    <row r="57" spans="1:8">
      <c r="B57" s="587"/>
      <c r="C57" s="265"/>
      <c r="D57" s="587"/>
      <c r="F57" s="266"/>
      <c r="G57" s="267"/>
      <c r="H57" s="263"/>
    </row>
    <row r="58" spans="1:8">
      <c r="B58" s="587"/>
      <c r="C58" s="265"/>
      <c r="D58" s="587"/>
      <c r="F58" s="266"/>
      <c r="H58" s="263"/>
    </row>
    <row r="59" spans="1:8" ht="15" customHeight="1">
      <c r="A59" s="100"/>
      <c r="C59" s="269" t="s">
        <v>45</v>
      </c>
      <c r="D59" s="270"/>
      <c r="F59" s="266"/>
      <c r="H59" s="263"/>
    </row>
    <row r="60" spans="1:8">
      <c r="A60" s="100"/>
      <c r="C60" s="269"/>
      <c r="D60" s="270"/>
      <c r="F60" s="266"/>
      <c r="G60" s="267"/>
      <c r="H60" s="263"/>
    </row>
    <row r="61" spans="1:8">
      <c r="A61" s="100"/>
      <c r="C61" s="269"/>
      <c r="D61" s="215"/>
      <c r="F61" s="266"/>
      <c r="G61" s="267"/>
      <c r="H61" s="263"/>
    </row>
    <row r="62" spans="1:8">
      <c r="A62" s="100"/>
      <c r="B62" s="271"/>
      <c r="C62" s="269"/>
      <c r="D62" s="271"/>
      <c r="F62" s="266"/>
      <c r="H62" s="263"/>
    </row>
    <row r="63" spans="1:8">
      <c r="A63" s="100"/>
      <c r="B63" s="271"/>
      <c r="C63" s="269"/>
      <c r="D63" s="271"/>
      <c r="F63" s="266"/>
      <c r="H63" s="263"/>
    </row>
    <row r="64" spans="1:8">
      <c r="A64" s="100"/>
      <c r="B64" s="271"/>
      <c r="C64" s="269"/>
      <c r="D64" s="271"/>
      <c r="F64" s="266"/>
      <c r="H64" s="263"/>
    </row>
    <row r="65" spans="1:8">
      <c r="A65" s="100"/>
      <c r="B65" s="271"/>
      <c r="C65" s="269"/>
      <c r="D65" s="271"/>
      <c r="F65" s="266"/>
      <c r="H65" s="263"/>
    </row>
    <row r="66" spans="1:8">
      <c r="A66" s="100"/>
      <c r="B66" s="271"/>
      <c r="C66" s="269"/>
      <c r="D66" s="271"/>
      <c r="F66" s="266"/>
      <c r="G66" s="267"/>
      <c r="H66" s="263"/>
    </row>
    <row r="67" spans="1:8">
      <c r="A67" s="100"/>
      <c r="B67" s="271"/>
      <c r="C67" s="269"/>
      <c r="D67" s="271"/>
      <c r="F67" s="266"/>
      <c r="G67" s="267"/>
      <c r="H67" s="263"/>
    </row>
    <row r="68" spans="1:8">
      <c r="A68" s="100"/>
      <c r="B68" s="271"/>
      <c r="C68" s="269"/>
      <c r="D68" s="271"/>
      <c r="F68" s="266"/>
      <c r="H68" s="263"/>
    </row>
    <row r="69" spans="1:8">
      <c r="A69" s="100"/>
      <c r="B69" s="271"/>
      <c r="C69" s="269"/>
      <c r="D69" s="271"/>
      <c r="F69" s="266"/>
      <c r="G69" s="267"/>
      <c r="H69" s="263"/>
    </row>
    <row r="70" spans="1:8">
      <c r="A70" s="100"/>
      <c r="B70" s="271"/>
      <c r="C70" s="269"/>
      <c r="D70" s="271"/>
      <c r="F70" s="266"/>
      <c r="H70" s="263"/>
    </row>
    <row r="71" spans="1:8">
      <c r="A71" s="100"/>
      <c r="B71" s="271"/>
      <c r="C71" s="269"/>
      <c r="D71" s="271"/>
      <c r="F71" s="266"/>
      <c r="H71" s="263"/>
    </row>
    <row r="72" spans="1:8">
      <c r="A72" s="100"/>
      <c r="B72" s="271"/>
      <c r="C72" s="269"/>
      <c r="D72" s="271"/>
      <c r="F72" s="266"/>
      <c r="H72" s="263"/>
    </row>
    <row r="73" spans="1:8">
      <c r="A73" s="100"/>
      <c r="B73" s="271"/>
      <c r="C73" s="269"/>
      <c r="D73" s="271"/>
      <c r="F73" s="266"/>
      <c r="H73" s="263"/>
    </row>
    <row r="74" spans="1:8">
      <c r="A74" s="100"/>
      <c r="B74" s="271"/>
      <c r="C74" s="269"/>
      <c r="D74" s="271"/>
      <c r="F74" s="266"/>
      <c r="H74" s="263"/>
    </row>
    <row r="75" spans="1:8">
      <c r="A75" s="100"/>
      <c r="B75" s="271"/>
      <c r="C75" s="269"/>
      <c r="D75" s="271"/>
      <c r="F75" s="266"/>
      <c r="G75" s="267"/>
      <c r="H75" s="263"/>
    </row>
    <row r="76" spans="1:8">
      <c r="A76" s="100"/>
      <c r="B76" s="271"/>
      <c r="C76" s="269"/>
      <c r="D76" s="271"/>
      <c r="F76" s="266"/>
      <c r="H76" s="263"/>
    </row>
    <row r="77" spans="1:8">
      <c r="A77" s="100"/>
      <c r="B77" s="271"/>
      <c r="C77" s="269"/>
      <c r="D77" s="271"/>
      <c r="F77" s="266"/>
      <c r="H77" s="263"/>
    </row>
    <row r="78" spans="1:8">
      <c r="A78" s="100"/>
      <c r="B78" s="271"/>
      <c r="C78" s="269"/>
      <c r="D78" s="271"/>
      <c r="F78" s="266"/>
      <c r="G78" s="267"/>
      <c r="H78" s="263"/>
    </row>
    <row r="79" spans="1:8">
      <c r="A79" s="100"/>
      <c r="B79" s="271"/>
      <c r="C79" s="269"/>
      <c r="D79" s="271"/>
      <c r="F79" s="266"/>
      <c r="H79" s="263"/>
    </row>
    <row r="80" spans="1:8">
      <c r="A80" s="100"/>
      <c r="B80" s="271"/>
      <c r="C80" s="269"/>
      <c r="D80" s="271"/>
      <c r="F80" s="266"/>
      <c r="H80" s="263"/>
    </row>
    <row r="81" spans="1:8">
      <c r="A81" s="100"/>
      <c r="B81" s="271"/>
      <c r="C81" s="269"/>
      <c r="D81" s="271"/>
      <c r="F81" s="266"/>
      <c r="G81" s="267"/>
      <c r="H81" s="263"/>
    </row>
    <row r="82" spans="1:8">
      <c r="A82" s="100"/>
      <c r="C82" s="269"/>
      <c r="D82" s="270"/>
      <c r="F82" s="266"/>
      <c r="G82" s="267"/>
      <c r="H82" s="263"/>
    </row>
    <row r="83" spans="1:8">
      <c r="A83" s="100"/>
      <c r="C83" s="269"/>
      <c r="D83" s="270"/>
      <c r="F83" s="266"/>
      <c r="H83" s="263"/>
    </row>
    <row r="84" spans="1:8">
      <c r="A84" s="100"/>
      <c r="C84" s="269"/>
      <c r="D84" s="270"/>
      <c r="F84" s="266"/>
      <c r="H84" s="263"/>
    </row>
    <row r="85" spans="1:8">
      <c r="A85" s="100"/>
      <c r="C85" s="269"/>
      <c r="D85" s="270"/>
      <c r="F85" s="266"/>
      <c r="H85" s="263"/>
    </row>
    <row r="86" spans="1:8">
      <c r="A86" s="100"/>
      <c r="C86" s="269"/>
      <c r="D86" s="270"/>
      <c r="F86" s="266"/>
      <c r="H86" s="263"/>
    </row>
    <row r="87" spans="1:8">
      <c r="A87" s="100"/>
      <c r="C87" s="269"/>
      <c r="D87" s="270"/>
      <c r="F87" s="266"/>
      <c r="H87" s="263"/>
    </row>
    <row r="88" spans="1:8">
      <c r="A88" s="100"/>
      <c r="C88" s="269"/>
      <c r="D88" s="270"/>
      <c r="F88" s="266"/>
      <c r="H88" s="263"/>
    </row>
    <row r="89" spans="1:8">
      <c r="A89" s="100"/>
      <c r="C89" s="269"/>
      <c r="D89" s="268"/>
      <c r="F89" s="266"/>
      <c r="G89" s="267"/>
      <c r="H89" s="263"/>
    </row>
    <row r="90" spans="1:8" ht="24">
      <c r="C90" s="265" t="s">
        <v>66</v>
      </c>
      <c r="D90" s="588"/>
      <c r="F90" s="266"/>
      <c r="H90" s="263"/>
    </row>
    <row r="91" spans="1:8">
      <c r="C91" s="265"/>
      <c r="D91" s="588"/>
      <c r="F91" s="266"/>
      <c r="G91" s="267"/>
      <c r="H91" s="263"/>
    </row>
    <row r="92" spans="1:8">
      <c r="C92" s="265"/>
      <c r="D92" s="588"/>
      <c r="F92" s="266"/>
      <c r="G92" s="267"/>
      <c r="H92" s="263"/>
    </row>
    <row r="93" spans="1:8">
      <c r="C93" s="265"/>
      <c r="D93" s="588"/>
      <c r="F93" s="266"/>
      <c r="H93" s="263"/>
    </row>
    <row r="94" spans="1:8">
      <c r="C94" s="265"/>
      <c r="D94" s="588"/>
      <c r="F94" s="266"/>
      <c r="H94" s="263"/>
    </row>
    <row r="95" spans="1:8">
      <c r="C95" s="265"/>
      <c r="D95" s="588"/>
      <c r="F95" s="266"/>
      <c r="G95" s="267"/>
      <c r="H95" s="263"/>
    </row>
    <row r="96" spans="1:8">
      <c r="C96" s="265"/>
      <c r="D96" s="588"/>
      <c r="F96" s="266"/>
      <c r="H96" s="263"/>
    </row>
    <row r="97" spans="3:8">
      <c r="C97" s="265"/>
      <c r="D97" s="588"/>
      <c r="F97" s="266"/>
      <c r="H97" s="263"/>
    </row>
    <row r="98" spans="3:8">
      <c r="C98" s="265"/>
      <c r="D98" s="589"/>
      <c r="F98" s="266"/>
      <c r="H98" s="263"/>
    </row>
    <row r="99" spans="3:8">
      <c r="C99" s="265"/>
      <c r="D99" s="589"/>
      <c r="F99" s="266"/>
      <c r="G99" s="267"/>
      <c r="H99" s="263"/>
    </row>
    <row r="100" spans="3:8">
      <c r="C100" s="265"/>
      <c r="D100" s="589"/>
      <c r="F100" s="266"/>
      <c r="H100" s="263"/>
    </row>
    <row r="101" spans="3:8">
      <c r="C101" s="265"/>
      <c r="D101" s="589"/>
      <c r="F101" s="266"/>
      <c r="H101" s="263"/>
    </row>
    <row r="102" spans="3:8">
      <c r="C102" s="265"/>
      <c r="D102" s="589"/>
      <c r="F102" s="266"/>
      <c r="G102" s="267"/>
      <c r="H102" s="263"/>
    </row>
    <row r="103" spans="3:8">
      <c r="C103" s="265"/>
      <c r="D103" s="589"/>
      <c r="F103" s="266"/>
      <c r="H103" s="263"/>
    </row>
    <row r="104" spans="3:8">
      <c r="C104" s="265"/>
      <c r="D104" s="589"/>
      <c r="F104" s="266"/>
      <c r="G104" s="267"/>
      <c r="H104" s="263"/>
    </row>
    <row r="105" spans="3:8">
      <c r="C105" s="265"/>
      <c r="D105" s="589"/>
      <c r="F105" s="266"/>
      <c r="H105" s="263"/>
    </row>
    <row r="106" spans="3:8">
      <c r="C106" s="265"/>
      <c r="D106" s="589"/>
      <c r="F106" s="266"/>
    </row>
    <row r="107" spans="3:8">
      <c r="C107" s="265"/>
      <c r="D107" s="588"/>
      <c r="F107" s="266"/>
      <c r="G107" s="267"/>
      <c r="H107" s="263"/>
    </row>
    <row r="108" spans="3:8">
      <c r="C108" s="265"/>
      <c r="D108" s="588"/>
      <c r="F108" s="266"/>
      <c r="H108" s="263"/>
    </row>
    <row r="109" spans="3:8">
      <c r="C109" s="265"/>
      <c r="D109" s="588"/>
      <c r="F109" s="266"/>
      <c r="H109" s="263"/>
    </row>
    <row r="110" spans="3:8">
      <c r="C110" s="265"/>
      <c r="D110" s="268"/>
      <c r="F110" s="266"/>
      <c r="H110" s="263"/>
    </row>
    <row r="111" spans="3:8">
      <c r="C111" s="265"/>
      <c r="D111" s="588"/>
      <c r="F111" s="266"/>
      <c r="G111" s="267"/>
      <c r="H111" s="263"/>
    </row>
    <row r="112" spans="3:8">
      <c r="C112" s="265"/>
      <c r="D112" s="588"/>
      <c r="F112" s="272"/>
      <c r="G112" s="267"/>
      <c r="H112" s="263"/>
    </row>
    <row r="113" spans="3:8">
      <c r="C113" s="265"/>
      <c r="D113" s="588"/>
      <c r="F113" s="266"/>
      <c r="G113" s="267"/>
      <c r="H113" s="263"/>
    </row>
    <row r="114" spans="3:8">
      <c r="C114" s="265"/>
      <c r="D114" s="588"/>
      <c r="F114" s="266"/>
      <c r="G114" s="267"/>
      <c r="H114" s="263"/>
    </row>
    <row r="115" spans="3:8">
      <c r="C115" s="265"/>
      <c r="D115" s="588"/>
      <c r="F115" s="266"/>
      <c r="G115" s="267"/>
      <c r="H115" s="263"/>
    </row>
    <row r="116" spans="3:8">
      <c r="C116" s="265"/>
      <c r="D116" s="588"/>
      <c r="F116" s="266"/>
      <c r="G116" s="267"/>
      <c r="H116" s="263"/>
    </row>
    <row r="117" spans="3:8">
      <c r="C117" s="265"/>
      <c r="D117" s="588"/>
      <c r="F117" s="272"/>
      <c r="G117" s="267"/>
      <c r="H117" s="263"/>
    </row>
    <row r="118" spans="3:8">
      <c r="C118" s="265"/>
      <c r="D118" s="588"/>
      <c r="F118" s="266"/>
      <c r="H118" s="263"/>
    </row>
    <row r="119" spans="3:8">
      <c r="C119" s="265"/>
      <c r="D119" s="588"/>
      <c r="F119" s="266"/>
      <c r="H119" s="263"/>
    </row>
    <row r="120" spans="3:8">
      <c r="C120" s="265"/>
      <c r="D120" s="588"/>
      <c r="F120" s="266"/>
      <c r="H120" s="263"/>
    </row>
    <row r="121" spans="3:8">
      <c r="C121" s="265"/>
      <c r="D121" s="588"/>
      <c r="F121" s="266"/>
      <c r="H121" s="263"/>
    </row>
    <row r="122" spans="3:8">
      <c r="C122" s="588" t="s">
        <v>84</v>
      </c>
      <c r="D122" s="578"/>
      <c r="F122" s="266"/>
      <c r="H122" s="263"/>
    </row>
    <row r="123" spans="3:8">
      <c r="C123" s="588"/>
      <c r="D123" s="578"/>
      <c r="F123" s="266"/>
      <c r="H123" s="263"/>
    </row>
    <row r="124" spans="3:8">
      <c r="C124" s="588"/>
      <c r="D124" s="578"/>
      <c r="F124" s="266"/>
      <c r="H124" s="263"/>
    </row>
    <row r="125" spans="3:8">
      <c r="C125" s="588"/>
      <c r="D125" s="578"/>
      <c r="F125" s="266"/>
    </row>
    <row r="126" spans="3:8">
      <c r="C126" s="588"/>
      <c r="D126" s="587"/>
      <c r="F126" s="266"/>
      <c r="H126" s="263"/>
    </row>
    <row r="127" spans="3:8">
      <c r="C127" s="588"/>
      <c r="D127" s="587"/>
      <c r="F127" s="266"/>
      <c r="H127" s="263"/>
    </row>
    <row r="128" spans="3:8">
      <c r="C128" s="588"/>
      <c r="D128" s="587"/>
      <c r="F128" s="266"/>
      <c r="H128" s="263"/>
    </row>
    <row r="129" spans="3:8">
      <c r="C129" s="588"/>
      <c r="D129" s="587"/>
      <c r="F129" s="266"/>
      <c r="H129" s="263"/>
    </row>
    <row r="130" spans="3:8">
      <c r="C130" s="588"/>
      <c r="D130" s="578"/>
      <c r="F130" s="266"/>
      <c r="H130" s="263"/>
    </row>
    <row r="131" spans="3:8">
      <c r="C131" s="588"/>
      <c r="D131" s="578"/>
      <c r="F131" s="266"/>
      <c r="H131" s="263"/>
    </row>
    <row r="132" spans="3:8">
      <c r="C132" s="588"/>
      <c r="D132" s="578"/>
      <c r="F132" s="266"/>
    </row>
    <row r="133" spans="3:8">
      <c r="C133" s="588"/>
      <c r="D133" s="578"/>
      <c r="F133" s="266"/>
      <c r="G133" s="267"/>
      <c r="H133" s="263"/>
    </row>
    <row r="134" spans="3:8">
      <c r="C134" s="588"/>
      <c r="D134" s="578"/>
      <c r="F134" s="266"/>
      <c r="H134" s="263"/>
    </row>
    <row r="135" spans="3:8">
      <c r="C135" s="588"/>
      <c r="D135" s="578"/>
      <c r="F135" s="266"/>
      <c r="G135" s="267"/>
      <c r="H135" s="263"/>
    </row>
    <row r="136" spans="3:8">
      <c r="C136" s="588"/>
      <c r="D136" s="578"/>
      <c r="F136" s="266"/>
      <c r="G136" s="267"/>
      <c r="H136" s="263"/>
    </row>
    <row r="137" spans="3:8">
      <c r="C137" s="588"/>
      <c r="D137" s="578"/>
      <c r="E137" s="262"/>
      <c r="F137" s="266"/>
      <c r="G137" s="267"/>
      <c r="H137" s="263"/>
    </row>
    <row r="138" spans="3:8">
      <c r="C138" s="588"/>
      <c r="D138" s="578"/>
      <c r="F138" s="266"/>
      <c r="H138" s="263"/>
    </row>
    <row r="139" spans="3:8">
      <c r="C139" s="588"/>
      <c r="D139" s="578"/>
      <c r="F139" s="266"/>
      <c r="H139" s="263"/>
    </row>
    <row r="140" spans="3:8">
      <c r="C140" s="588"/>
      <c r="D140" s="578"/>
      <c r="F140" s="266"/>
      <c r="H140" s="263"/>
    </row>
    <row r="141" spans="3:8">
      <c r="C141" s="588"/>
      <c r="D141" s="578"/>
      <c r="F141" s="266"/>
      <c r="H141" s="263"/>
    </row>
    <row r="142" spans="3:8">
      <c r="C142" s="588"/>
      <c r="D142" s="578"/>
      <c r="F142" s="266"/>
      <c r="H142" s="263"/>
    </row>
    <row r="143" spans="3:8">
      <c r="C143" s="588"/>
      <c r="D143" s="273"/>
      <c r="F143" s="266"/>
      <c r="H143" s="263"/>
    </row>
    <row r="144" spans="3:8">
      <c r="C144" s="588"/>
      <c r="D144" s="273"/>
      <c r="F144" s="266"/>
      <c r="H144" s="263"/>
    </row>
    <row r="145" spans="1:8">
      <c r="C145" s="588"/>
      <c r="D145" s="273"/>
      <c r="F145" s="266"/>
      <c r="H145" s="263"/>
    </row>
    <row r="146" spans="1:8">
      <c r="C146" s="588"/>
      <c r="D146" s="273"/>
      <c r="F146" s="266"/>
      <c r="H146" s="263"/>
    </row>
    <row r="147" spans="1:8">
      <c r="C147" s="588"/>
      <c r="D147" s="273"/>
      <c r="F147" s="266"/>
      <c r="H147" s="263"/>
    </row>
    <row r="148" spans="1:8">
      <c r="C148" s="588"/>
      <c r="D148" s="273"/>
      <c r="F148" s="266"/>
      <c r="H148" s="263"/>
    </row>
    <row r="149" spans="1:8">
      <c r="C149" s="588"/>
      <c r="D149" s="273"/>
      <c r="F149" s="266"/>
      <c r="H149" s="263"/>
    </row>
    <row r="150" spans="1:8">
      <c r="C150" s="588"/>
      <c r="D150" s="273"/>
      <c r="F150" s="266"/>
      <c r="H150" s="263"/>
    </row>
    <row r="151" spans="1:8">
      <c r="C151" s="588"/>
      <c r="D151" s="273"/>
      <c r="F151" s="266"/>
      <c r="G151" s="267"/>
      <c r="H151" s="263"/>
    </row>
    <row r="152" spans="1:8">
      <c r="C152" s="588"/>
      <c r="D152" s="273"/>
      <c r="F152" s="266"/>
      <c r="H152" s="263"/>
    </row>
    <row r="153" spans="1:8">
      <c r="C153" s="588"/>
      <c r="D153" s="273"/>
      <c r="F153" s="266"/>
      <c r="H153" s="263"/>
    </row>
    <row r="154" spans="1:8">
      <c r="C154" s="588"/>
      <c r="D154" s="273"/>
      <c r="F154" s="266"/>
      <c r="H154" s="263"/>
    </row>
    <row r="155" spans="1:8">
      <c r="C155" s="588"/>
      <c r="D155" s="273"/>
      <c r="F155" s="266"/>
      <c r="H155" s="263"/>
    </row>
    <row r="156" spans="1:8">
      <c r="C156" s="588"/>
      <c r="D156" s="273"/>
      <c r="F156" s="266"/>
      <c r="H156" s="263"/>
    </row>
    <row r="157" spans="1:8">
      <c r="C157" s="588"/>
      <c r="D157" s="273"/>
      <c r="F157" s="266"/>
      <c r="H157" s="263"/>
    </row>
    <row r="158" spans="1:8">
      <c r="A158" s="215" t="s">
        <v>105</v>
      </c>
      <c r="C158" s="100" t="s">
        <v>106</v>
      </c>
      <c r="D158" s="459"/>
      <c r="F158" s="266"/>
      <c r="G158" s="267"/>
      <c r="H158" s="263"/>
    </row>
    <row r="159" spans="1:8">
      <c r="C159" s="100"/>
      <c r="D159" s="459"/>
      <c r="F159" s="266"/>
      <c r="G159" s="267"/>
    </row>
    <row r="160" spans="1:8">
      <c r="C160" s="100"/>
      <c r="D160" s="459"/>
      <c r="F160" s="266"/>
      <c r="G160" s="267"/>
      <c r="H160" s="263"/>
    </row>
    <row r="161" spans="3:8">
      <c r="C161" s="100"/>
      <c r="D161" s="459"/>
      <c r="F161" s="266"/>
      <c r="G161" s="267"/>
      <c r="H161" s="263"/>
    </row>
    <row r="162" spans="3:8">
      <c r="C162" s="100"/>
      <c r="D162" s="459"/>
      <c r="F162" s="266"/>
      <c r="H162" s="263"/>
    </row>
    <row r="163" spans="3:8">
      <c r="C163" s="100"/>
      <c r="D163" s="459"/>
      <c r="F163" s="266"/>
      <c r="G163" s="267"/>
      <c r="H163" s="263"/>
    </row>
    <row r="164" spans="3:8">
      <c r="C164" s="100"/>
      <c r="F164" s="266"/>
      <c r="G164" s="267"/>
      <c r="H164" s="263"/>
    </row>
    <row r="165" spans="3:8">
      <c r="C165" s="100"/>
      <c r="E165" s="2"/>
      <c r="F165" s="266"/>
      <c r="H165" s="263"/>
    </row>
    <row r="166" spans="3:8">
      <c r="C166" s="100"/>
      <c r="E166" s="2"/>
      <c r="F166" s="266"/>
      <c r="H166" s="263"/>
    </row>
    <row r="167" spans="3:8">
      <c r="C167" s="100"/>
      <c r="E167" s="2"/>
      <c r="F167" s="266"/>
      <c r="H167" s="263"/>
    </row>
    <row r="168" spans="3:8">
      <c r="C168" s="100"/>
      <c r="E168" s="2"/>
      <c r="F168" s="266"/>
      <c r="G168" s="267"/>
      <c r="H168" s="263"/>
    </row>
    <row r="169" spans="3:8">
      <c r="C169" s="100"/>
      <c r="F169" s="266"/>
      <c r="G169" s="267"/>
      <c r="H169" s="263"/>
    </row>
    <row r="170" spans="3:8">
      <c r="C170" s="100"/>
      <c r="E170" s="2"/>
      <c r="F170" s="266"/>
      <c r="G170" s="267"/>
      <c r="H170" s="263"/>
    </row>
    <row r="171" spans="3:8">
      <c r="C171" s="100"/>
      <c r="E171" s="2"/>
      <c r="F171" s="266"/>
      <c r="H171" s="263"/>
    </row>
    <row r="172" spans="3:8">
      <c r="C172" s="100"/>
      <c r="E172" s="2"/>
      <c r="F172" s="266"/>
      <c r="H172" s="263"/>
    </row>
    <row r="173" spans="3:8">
      <c r="C173" s="100"/>
      <c r="F173" s="266"/>
      <c r="H173" s="263"/>
    </row>
    <row r="174" spans="3:8">
      <c r="C174" s="100"/>
      <c r="E174" s="448"/>
      <c r="F174" s="266"/>
      <c r="G174" s="267"/>
    </row>
    <row r="175" spans="3:8">
      <c r="C175" s="100"/>
      <c r="E175" s="448"/>
      <c r="F175" s="266"/>
      <c r="G175" s="267"/>
    </row>
    <row r="176" spans="3:8">
      <c r="C176" s="100"/>
      <c r="E176" s="448"/>
      <c r="F176" s="266"/>
      <c r="G176" s="267"/>
      <c r="H176" s="263"/>
    </row>
    <row r="177" spans="3:8">
      <c r="C177" s="100"/>
      <c r="E177" s="448"/>
      <c r="F177" s="266"/>
      <c r="G177" s="267"/>
    </row>
    <row r="178" spans="3:8">
      <c r="C178" s="100"/>
      <c r="E178" s="448"/>
      <c r="F178" s="266"/>
      <c r="G178" s="267"/>
      <c r="H178" s="263"/>
    </row>
    <row r="179" spans="3:8">
      <c r="C179" s="100"/>
      <c r="E179" s="448"/>
      <c r="F179" s="266"/>
      <c r="G179" s="267"/>
    </row>
    <row r="180" spans="3:8">
      <c r="C180" s="100"/>
      <c r="E180" s="448"/>
      <c r="F180" s="266"/>
      <c r="G180" s="267"/>
      <c r="H180" s="263"/>
    </row>
    <row r="181" spans="3:8">
      <c r="C181" s="100"/>
      <c r="E181" s="448"/>
      <c r="F181" s="266"/>
      <c r="G181" s="267"/>
    </row>
    <row r="182" spans="3:8">
      <c r="C182" s="100"/>
      <c r="E182" s="448"/>
      <c r="F182" s="266"/>
      <c r="G182" s="267"/>
      <c r="H182" s="263"/>
    </row>
    <row r="183" spans="3:8">
      <c r="C183" s="100"/>
      <c r="E183" s="448"/>
      <c r="F183" s="266"/>
      <c r="G183" s="267"/>
    </row>
    <row r="184" spans="3:8">
      <c r="C184" s="100"/>
      <c r="E184" s="448"/>
      <c r="F184" s="266"/>
      <c r="G184" s="267"/>
      <c r="H184" s="263"/>
    </row>
    <row r="185" spans="3:8">
      <c r="C185" s="100"/>
      <c r="E185" s="448"/>
      <c r="F185" s="266"/>
      <c r="G185" s="267"/>
    </row>
    <row r="186" spans="3:8">
      <c r="C186" s="100"/>
      <c r="F186" s="266"/>
      <c r="G186" s="267"/>
      <c r="H186" s="263"/>
    </row>
    <row r="187" spans="3:8">
      <c r="C187" s="100"/>
      <c r="E187" s="448"/>
      <c r="F187" s="266"/>
      <c r="G187" s="267"/>
      <c r="H187" s="263"/>
    </row>
    <row r="188" spans="3:8">
      <c r="C188" s="100"/>
      <c r="E188" s="448"/>
      <c r="F188" s="266"/>
      <c r="G188" s="267"/>
    </row>
    <row r="189" spans="3:8">
      <c r="C189" s="100"/>
      <c r="E189" s="448"/>
      <c r="F189" s="266"/>
      <c r="G189" s="267"/>
    </row>
    <row r="190" spans="3:8">
      <c r="C190" s="100"/>
      <c r="E190" s="448"/>
      <c r="F190" s="266"/>
      <c r="G190" s="267"/>
    </row>
    <row r="191" spans="3:8">
      <c r="C191" s="100"/>
      <c r="E191" s="448"/>
      <c r="F191" s="266"/>
      <c r="G191" s="267"/>
    </row>
    <row r="192" spans="3:8">
      <c r="C192" s="100"/>
      <c r="F192" s="266"/>
      <c r="G192" s="267"/>
      <c r="H192" s="263"/>
    </row>
    <row r="193" spans="3:8">
      <c r="C193" s="100"/>
      <c r="F193" s="266"/>
      <c r="G193" s="267"/>
      <c r="H193" s="263"/>
    </row>
    <row r="194" spans="3:8">
      <c r="C194" s="100"/>
      <c r="E194" s="448"/>
      <c r="F194" s="266"/>
      <c r="H194" s="263"/>
    </row>
    <row r="195" spans="3:8">
      <c r="C195" s="100"/>
      <c r="E195" s="448"/>
      <c r="F195" s="266"/>
    </row>
    <row r="196" spans="3:8">
      <c r="C196" s="100"/>
      <c r="E196" s="448"/>
      <c r="F196" s="266"/>
    </row>
    <row r="197" spans="3:8">
      <c r="C197" s="100"/>
      <c r="E197" s="448"/>
      <c r="F197" s="266"/>
      <c r="G197" s="267"/>
      <c r="H197" s="263"/>
    </row>
    <row r="198" spans="3:8">
      <c r="C198" s="100"/>
      <c r="E198" s="448"/>
      <c r="F198" s="266"/>
    </row>
    <row r="199" spans="3:8">
      <c r="C199" s="100"/>
      <c r="E199" s="448"/>
      <c r="F199" s="266"/>
      <c r="H199" s="263"/>
    </row>
    <row r="200" spans="3:8">
      <c r="C200" s="100"/>
      <c r="E200" s="448"/>
      <c r="F200" s="266"/>
    </row>
    <row r="201" spans="3:8">
      <c r="C201" s="100"/>
      <c r="E201" s="448"/>
      <c r="F201" s="266"/>
    </row>
    <row r="202" spans="3:8">
      <c r="C202" s="100"/>
      <c r="F202" s="266"/>
      <c r="G202" s="267"/>
      <c r="H202" s="263"/>
    </row>
    <row r="203" spans="3:8">
      <c r="C203" s="100"/>
      <c r="E203" s="448"/>
      <c r="F203" s="266"/>
      <c r="G203" s="267"/>
      <c r="H203" s="263"/>
    </row>
    <row r="204" spans="3:8">
      <c r="C204" s="100"/>
      <c r="E204" s="448"/>
      <c r="F204" s="266"/>
      <c r="G204" s="267"/>
    </row>
    <row r="205" spans="3:8">
      <c r="C205" s="100"/>
      <c r="E205" s="448"/>
      <c r="F205" s="266"/>
      <c r="G205" s="267"/>
    </row>
    <row r="206" spans="3:8">
      <c r="C206" s="100"/>
      <c r="D206" s="5"/>
      <c r="F206" s="266"/>
      <c r="H206" s="263"/>
    </row>
    <row r="207" spans="3:8">
      <c r="C207" s="100"/>
      <c r="E207" s="448"/>
      <c r="F207" s="266"/>
      <c r="G207" s="267"/>
      <c r="H207" s="263"/>
    </row>
    <row r="208" spans="3:8">
      <c r="C208" s="100"/>
      <c r="E208" s="448"/>
      <c r="F208" s="266"/>
      <c r="G208" s="267"/>
    </row>
    <row r="209" spans="3:8">
      <c r="C209" s="100"/>
      <c r="F209" s="266"/>
      <c r="G209" s="267"/>
      <c r="H209" s="263"/>
    </row>
    <row r="210" spans="3:8">
      <c r="C210" s="100"/>
      <c r="E210" s="448"/>
      <c r="F210" s="266"/>
      <c r="G210" s="267"/>
      <c r="H210" s="263"/>
    </row>
    <row r="211" spans="3:8">
      <c r="C211" s="100"/>
      <c r="E211" s="448"/>
      <c r="F211" s="266"/>
      <c r="G211" s="267"/>
    </row>
    <row r="212" spans="3:8">
      <c r="C212" s="100"/>
      <c r="E212" s="448"/>
      <c r="F212" s="266"/>
      <c r="H212" s="263"/>
    </row>
    <row r="213" spans="3:8">
      <c r="C213" s="100"/>
      <c r="E213" s="448"/>
      <c r="F213" s="266"/>
    </row>
    <row r="214" spans="3:8">
      <c r="C214" s="100"/>
      <c r="E214" s="448"/>
      <c r="F214" s="266"/>
      <c r="G214" s="267"/>
    </row>
    <row r="215" spans="3:8">
      <c r="C215" s="100"/>
      <c r="E215" s="448"/>
      <c r="F215" s="266"/>
      <c r="G215" s="267"/>
      <c r="H215" s="263"/>
    </row>
    <row r="216" spans="3:8">
      <c r="C216" s="100"/>
      <c r="E216" s="448"/>
      <c r="F216" s="266"/>
    </row>
    <row r="217" spans="3:8">
      <c r="C217" s="100"/>
      <c r="E217" s="448"/>
      <c r="F217" s="266"/>
      <c r="G217" s="267"/>
    </row>
    <row r="218" spans="3:8">
      <c r="C218" s="100"/>
      <c r="E218" s="448"/>
      <c r="F218" s="266"/>
      <c r="H218" s="263"/>
    </row>
    <row r="219" spans="3:8">
      <c r="C219" s="100"/>
      <c r="E219" s="448"/>
      <c r="F219" s="266"/>
      <c r="G219" s="267"/>
    </row>
    <row r="220" spans="3:8">
      <c r="C220" s="100"/>
      <c r="E220" s="448"/>
      <c r="F220" s="266"/>
      <c r="G220" s="267"/>
      <c r="H220" s="263"/>
    </row>
    <row r="221" spans="3:8">
      <c r="C221" s="100"/>
      <c r="E221" s="448"/>
      <c r="F221" s="266"/>
      <c r="G221" s="267"/>
    </row>
    <row r="222" spans="3:8">
      <c r="C222" s="100"/>
      <c r="D222" s="3"/>
      <c r="F222" s="266"/>
      <c r="H222" s="263"/>
    </row>
    <row r="223" spans="3:8">
      <c r="C223" s="100"/>
      <c r="D223" s="3"/>
      <c r="E223" s="448"/>
      <c r="F223" s="266"/>
      <c r="G223" s="267"/>
      <c r="H223" s="263"/>
    </row>
    <row r="224" spans="3:8">
      <c r="C224" s="100"/>
      <c r="D224" s="3"/>
      <c r="E224" s="448"/>
      <c r="F224" s="266"/>
      <c r="G224" s="267"/>
    </row>
    <row r="225" spans="3:8">
      <c r="C225" s="100"/>
      <c r="D225" s="3"/>
      <c r="E225" s="448"/>
      <c r="F225" s="266"/>
      <c r="G225" s="267"/>
    </row>
    <row r="226" spans="3:8">
      <c r="C226" s="100"/>
      <c r="D226" s="3"/>
      <c r="F226" s="266"/>
    </row>
    <row r="227" spans="3:8">
      <c r="C227" s="100"/>
      <c r="F227" s="266"/>
      <c r="H227" s="263"/>
    </row>
    <row r="228" spans="3:8">
      <c r="C228" s="100"/>
      <c r="E228" s="448"/>
      <c r="F228" s="266"/>
      <c r="G228" s="267"/>
      <c r="H228" s="263"/>
    </row>
    <row r="229" spans="3:8">
      <c r="C229" s="100"/>
      <c r="E229" s="448"/>
      <c r="F229" s="266"/>
      <c r="G229" s="267"/>
    </row>
    <row r="230" spans="3:8">
      <c r="C230" s="100"/>
      <c r="E230" s="448"/>
      <c r="F230" s="266"/>
    </row>
    <row r="231" spans="3:8">
      <c r="C231" s="100"/>
      <c r="E231" s="448"/>
      <c r="F231" s="266"/>
      <c r="G231" s="267"/>
      <c r="H231" s="263"/>
    </row>
    <row r="232" spans="3:8">
      <c r="C232" s="100"/>
      <c r="E232" s="448"/>
      <c r="F232" s="266"/>
      <c r="G232" s="267"/>
    </row>
    <row r="233" spans="3:8">
      <c r="C233" s="100"/>
      <c r="F233" s="266"/>
      <c r="G233" s="267"/>
      <c r="H233" s="263"/>
    </row>
    <row r="234" spans="3:8">
      <c r="C234" s="100"/>
      <c r="D234" s="274"/>
      <c r="F234" s="266"/>
      <c r="G234" s="267"/>
      <c r="H234" s="263"/>
    </row>
    <row r="235" spans="3:8">
      <c r="C235" s="100"/>
      <c r="D235" s="274"/>
      <c r="E235" s="448"/>
      <c r="F235" s="266"/>
      <c r="H235" s="263"/>
    </row>
    <row r="236" spans="3:8">
      <c r="C236" s="100"/>
      <c r="D236" s="274"/>
      <c r="E236" s="448"/>
      <c r="F236" s="266"/>
    </row>
    <row r="237" spans="3:8">
      <c r="C237" s="100"/>
      <c r="D237" s="274"/>
      <c r="E237" s="448"/>
      <c r="F237" s="266"/>
      <c r="H237" s="263"/>
    </row>
    <row r="238" spans="3:8">
      <c r="C238" s="100"/>
      <c r="D238" s="274"/>
      <c r="E238" s="448"/>
      <c r="F238" s="266"/>
    </row>
    <row r="239" spans="3:8">
      <c r="C239" s="100"/>
      <c r="D239" s="274"/>
      <c r="F239" s="266"/>
      <c r="H239" s="263"/>
    </row>
    <row r="240" spans="3:8">
      <c r="C240" s="100"/>
      <c r="D240" s="274"/>
      <c r="F240" s="266"/>
      <c r="G240" s="267"/>
      <c r="H240" s="263"/>
    </row>
    <row r="241" spans="1:8">
      <c r="C241" s="100"/>
      <c r="D241" s="274"/>
      <c r="F241" s="266"/>
      <c r="G241" s="267"/>
      <c r="H241" s="263"/>
    </row>
    <row r="242" spans="1:8">
      <c r="C242" s="100"/>
      <c r="D242" s="274"/>
      <c r="E242" s="448"/>
      <c r="F242" s="266"/>
      <c r="H242" s="263"/>
    </row>
    <row r="243" spans="1:8">
      <c r="C243" s="100"/>
      <c r="D243" s="274"/>
      <c r="E243" s="448"/>
      <c r="F243" s="266"/>
    </row>
    <row r="244" spans="1:8">
      <c r="C244" s="100"/>
      <c r="D244" s="274"/>
      <c r="E244" s="448"/>
      <c r="F244" s="266"/>
    </row>
    <row r="245" spans="1:8" ht="36">
      <c r="A245" s="265" t="s">
        <v>129</v>
      </c>
      <c r="C245" s="100" t="s">
        <v>130</v>
      </c>
      <c r="D245" s="578"/>
      <c r="E245" s="448"/>
      <c r="F245" s="266"/>
      <c r="H245" s="263"/>
    </row>
    <row r="246" spans="1:8" ht="36">
      <c r="A246" s="265" t="s">
        <v>129</v>
      </c>
      <c r="C246" s="100" t="s">
        <v>130</v>
      </c>
      <c r="D246" s="578"/>
      <c r="E246" s="448"/>
      <c r="F246" s="266"/>
    </row>
    <row r="247" spans="1:8" ht="36">
      <c r="A247" s="265" t="s">
        <v>129</v>
      </c>
      <c r="C247" s="100" t="s">
        <v>130</v>
      </c>
      <c r="D247" s="578"/>
      <c r="E247" s="448"/>
      <c r="F247" s="266"/>
    </row>
    <row r="248" spans="1:8" ht="36">
      <c r="A248" s="265" t="s">
        <v>129</v>
      </c>
      <c r="C248" s="100" t="s">
        <v>130</v>
      </c>
      <c r="D248" s="578"/>
      <c r="E248" s="448"/>
      <c r="F248" s="266"/>
    </row>
    <row r="249" spans="1:8" ht="36">
      <c r="A249" s="265" t="s">
        <v>129</v>
      </c>
      <c r="C249" s="100" t="s">
        <v>130</v>
      </c>
      <c r="D249" s="578"/>
      <c r="E249" s="448"/>
      <c r="F249" s="266"/>
      <c r="H249" s="263"/>
    </row>
    <row r="250" spans="1:8" ht="36">
      <c r="A250" s="265" t="s">
        <v>129</v>
      </c>
      <c r="C250" s="100" t="s">
        <v>130</v>
      </c>
      <c r="D250" s="578"/>
      <c r="E250" s="448"/>
      <c r="F250" s="266"/>
    </row>
    <row r="251" spans="1:8" ht="36">
      <c r="A251" s="265" t="s">
        <v>129</v>
      </c>
      <c r="C251" s="100" t="s">
        <v>130</v>
      </c>
      <c r="D251" s="578"/>
      <c r="F251" s="266"/>
      <c r="H251" s="263"/>
    </row>
    <row r="252" spans="1:8" ht="36">
      <c r="A252" s="265" t="s">
        <v>129</v>
      </c>
      <c r="C252" s="100" t="s">
        <v>130</v>
      </c>
      <c r="D252" s="578"/>
      <c r="E252" s="448"/>
      <c r="F252" s="266"/>
      <c r="H252" s="263"/>
    </row>
    <row r="253" spans="1:8" ht="36">
      <c r="A253" s="265" t="s">
        <v>129</v>
      </c>
      <c r="C253" s="100" t="s">
        <v>130</v>
      </c>
      <c r="D253" s="578"/>
      <c r="E253" s="448"/>
      <c r="F253" s="266"/>
    </row>
    <row r="254" spans="1:8" ht="36">
      <c r="A254" s="265" t="s">
        <v>129</v>
      </c>
      <c r="C254" s="100" t="s">
        <v>130</v>
      </c>
      <c r="D254" s="578"/>
      <c r="F254" s="266"/>
      <c r="H254" s="263"/>
    </row>
    <row r="255" spans="1:8" ht="36">
      <c r="A255" s="265" t="s">
        <v>129</v>
      </c>
      <c r="C255" s="100" t="s">
        <v>130</v>
      </c>
      <c r="D255" s="578"/>
      <c r="E255" s="448"/>
      <c r="F255" s="266"/>
      <c r="H255" s="263"/>
    </row>
    <row r="256" spans="1:8" ht="36">
      <c r="A256" s="265" t="s">
        <v>129</v>
      </c>
      <c r="C256" s="100" t="s">
        <v>130</v>
      </c>
      <c r="D256" s="578"/>
      <c r="E256" s="448"/>
      <c r="F256" s="266"/>
    </row>
    <row r="257" spans="1:8" ht="36">
      <c r="A257" s="265" t="s">
        <v>129</v>
      </c>
      <c r="C257" s="100" t="s">
        <v>130</v>
      </c>
      <c r="D257" s="215"/>
      <c r="F257" s="266"/>
      <c r="H257" s="263"/>
    </row>
    <row r="258" spans="1:8" ht="36">
      <c r="A258" s="265" t="s">
        <v>129</v>
      </c>
      <c r="C258" s="100" t="s">
        <v>130</v>
      </c>
      <c r="D258" s="587"/>
      <c r="E258" s="448"/>
      <c r="F258" s="266"/>
      <c r="H258" s="263"/>
    </row>
    <row r="259" spans="1:8" ht="36">
      <c r="A259" s="265" t="s">
        <v>129</v>
      </c>
      <c r="C259" s="100" t="s">
        <v>130</v>
      </c>
      <c r="D259" s="587"/>
      <c r="E259" s="448"/>
      <c r="F259" s="266"/>
    </row>
    <row r="260" spans="1:8" ht="36">
      <c r="A260" s="265" t="s">
        <v>129</v>
      </c>
      <c r="C260" s="100" t="s">
        <v>130</v>
      </c>
      <c r="D260" s="587"/>
      <c r="E260" s="448"/>
      <c r="F260" s="266"/>
    </row>
    <row r="261" spans="1:8" ht="36">
      <c r="A261" s="265" t="s">
        <v>129</v>
      </c>
      <c r="C261" s="100" t="s">
        <v>130</v>
      </c>
      <c r="D261" s="587"/>
      <c r="F261" s="266"/>
      <c r="H261" s="263"/>
    </row>
    <row r="262" spans="1:8" ht="36">
      <c r="A262" s="265" t="s">
        <v>129</v>
      </c>
      <c r="C262" s="100" t="s">
        <v>130</v>
      </c>
      <c r="D262" s="587"/>
      <c r="F262" s="266"/>
      <c r="G262" s="267"/>
      <c r="H262" s="263"/>
    </row>
    <row r="263" spans="1:8" ht="36">
      <c r="A263" s="265" t="s">
        <v>129</v>
      </c>
      <c r="C263" s="100" t="s">
        <v>130</v>
      </c>
      <c r="D263" s="587"/>
      <c r="F263" s="266"/>
      <c r="G263" s="267"/>
      <c r="H263" s="263"/>
    </row>
    <row r="264" spans="1:8" ht="36">
      <c r="A264" s="265" t="s">
        <v>129</v>
      </c>
      <c r="C264" s="100" t="s">
        <v>130</v>
      </c>
      <c r="D264" s="587"/>
      <c r="E264" s="448"/>
      <c r="F264" s="266"/>
      <c r="H264" s="263"/>
    </row>
    <row r="265" spans="1:8" ht="36">
      <c r="A265" s="265" t="s">
        <v>129</v>
      </c>
      <c r="C265" s="100" t="s">
        <v>130</v>
      </c>
      <c r="D265" s="587"/>
      <c r="E265" s="448"/>
      <c r="F265" s="266"/>
    </row>
    <row r="266" spans="1:8" ht="36">
      <c r="A266" s="265" t="s">
        <v>129</v>
      </c>
      <c r="C266" s="100" t="s">
        <v>130</v>
      </c>
      <c r="D266" s="587"/>
      <c r="F266" s="266"/>
      <c r="H266" s="263"/>
    </row>
    <row r="267" spans="1:8" ht="24">
      <c r="A267" s="268" t="s">
        <v>135</v>
      </c>
      <c r="C267" s="100" t="s">
        <v>130</v>
      </c>
      <c r="D267" s="583"/>
      <c r="E267" s="448"/>
      <c r="F267" s="266"/>
      <c r="H267" s="263"/>
    </row>
    <row r="268" spans="1:8" ht="24">
      <c r="A268" s="268" t="s">
        <v>135</v>
      </c>
      <c r="C268" s="100" t="s">
        <v>130</v>
      </c>
      <c r="D268" s="583"/>
      <c r="E268" s="448"/>
      <c r="F268" s="266"/>
    </row>
    <row r="269" spans="1:8" ht="24">
      <c r="A269" s="268" t="s">
        <v>135</v>
      </c>
      <c r="C269" s="100" t="s">
        <v>130</v>
      </c>
      <c r="D269" s="583"/>
      <c r="E269" s="448"/>
      <c r="F269" s="266"/>
    </row>
    <row r="270" spans="1:8" ht="24">
      <c r="A270" s="268" t="s">
        <v>135</v>
      </c>
      <c r="C270" s="100" t="s">
        <v>130</v>
      </c>
      <c r="D270" s="583"/>
      <c r="E270" s="448"/>
      <c r="F270" s="266"/>
    </row>
    <row r="271" spans="1:8" ht="24">
      <c r="A271" s="268" t="s">
        <v>135</v>
      </c>
      <c r="C271" s="100" t="s">
        <v>130</v>
      </c>
      <c r="D271" s="583"/>
      <c r="E271" s="448"/>
      <c r="F271" s="266"/>
    </row>
    <row r="272" spans="1:8" ht="24">
      <c r="A272" s="268" t="s">
        <v>135</v>
      </c>
      <c r="C272" s="100" t="s">
        <v>130</v>
      </c>
      <c r="D272" s="583"/>
      <c r="E272" s="448"/>
      <c r="F272" s="266"/>
      <c r="H272" s="263"/>
    </row>
    <row r="273" spans="1:8" ht="24">
      <c r="A273" s="268" t="s">
        <v>135</v>
      </c>
      <c r="C273" s="100" t="s">
        <v>130</v>
      </c>
      <c r="D273" s="583"/>
      <c r="E273" s="448"/>
      <c r="F273" s="266"/>
    </row>
    <row r="274" spans="1:8" ht="24">
      <c r="A274" s="268" t="s">
        <v>135</v>
      </c>
      <c r="C274" s="100" t="s">
        <v>130</v>
      </c>
      <c r="D274" s="583"/>
      <c r="E274" s="448"/>
      <c r="F274" s="266"/>
    </row>
    <row r="275" spans="1:8" ht="24">
      <c r="A275" s="268" t="s">
        <v>135</v>
      </c>
      <c r="C275" s="100" t="s">
        <v>130</v>
      </c>
      <c r="D275" s="583"/>
      <c r="E275" s="448"/>
      <c r="F275" s="266"/>
      <c r="H275" s="263"/>
    </row>
    <row r="276" spans="1:8" ht="24">
      <c r="A276" s="268" t="s">
        <v>135</v>
      </c>
      <c r="C276" s="100" t="s">
        <v>130</v>
      </c>
      <c r="D276" s="583"/>
      <c r="E276" s="448"/>
      <c r="F276" s="266"/>
    </row>
    <row r="277" spans="1:8" ht="24">
      <c r="A277" s="268" t="s">
        <v>135</v>
      </c>
      <c r="C277" s="100" t="s">
        <v>130</v>
      </c>
      <c r="D277" s="583"/>
      <c r="F277" s="266"/>
      <c r="H277" s="263"/>
    </row>
    <row r="278" spans="1:8" ht="24">
      <c r="A278" s="268" t="s">
        <v>135</v>
      </c>
      <c r="C278" s="100" t="s">
        <v>130</v>
      </c>
      <c r="D278" s="583"/>
      <c r="E278" s="448"/>
      <c r="F278" s="266"/>
      <c r="H278" s="263"/>
    </row>
    <row r="279" spans="1:8" ht="24">
      <c r="A279" s="268" t="s">
        <v>135</v>
      </c>
      <c r="C279" s="100" t="s">
        <v>130</v>
      </c>
      <c r="D279" s="583"/>
      <c r="E279" s="448"/>
      <c r="F279" s="266"/>
    </row>
    <row r="280" spans="1:8" ht="24">
      <c r="A280" s="268" t="s">
        <v>135</v>
      </c>
      <c r="C280" s="100" t="s">
        <v>130</v>
      </c>
      <c r="D280" s="583"/>
      <c r="F280" s="266"/>
      <c r="H280" s="263"/>
    </row>
    <row r="281" spans="1:8" ht="24">
      <c r="A281" s="268" t="s">
        <v>135</v>
      </c>
      <c r="C281" s="100" t="s">
        <v>130</v>
      </c>
      <c r="D281" s="215"/>
      <c r="E281" s="448"/>
      <c r="F281" s="216"/>
      <c r="H281" s="263"/>
    </row>
    <row r="282" spans="1:8" ht="24">
      <c r="A282" s="268" t="s">
        <v>135</v>
      </c>
      <c r="C282" s="100" t="s">
        <v>130</v>
      </c>
      <c r="D282" s="215"/>
      <c r="E282" s="448"/>
      <c r="F282" s="266"/>
    </row>
    <row r="283" spans="1:8" ht="24">
      <c r="A283" s="268" t="s">
        <v>135</v>
      </c>
      <c r="C283" s="100" t="s">
        <v>130</v>
      </c>
      <c r="D283" s="587"/>
      <c r="E283" s="448"/>
      <c r="F283" s="266"/>
      <c r="H283" s="263"/>
    </row>
    <row r="284" spans="1:8" ht="24">
      <c r="A284" s="268" t="s">
        <v>135</v>
      </c>
      <c r="C284" s="100" t="s">
        <v>130</v>
      </c>
      <c r="D284" s="587"/>
      <c r="E284" s="448"/>
      <c r="F284" s="266"/>
    </row>
    <row r="285" spans="1:8" ht="24">
      <c r="A285" s="268" t="s">
        <v>135</v>
      </c>
      <c r="C285" s="100" t="s">
        <v>130</v>
      </c>
      <c r="D285" s="215"/>
      <c r="E285" s="448"/>
      <c r="F285" s="266"/>
      <c r="H285" s="263"/>
    </row>
    <row r="286" spans="1:8" ht="24">
      <c r="A286" s="268" t="s">
        <v>135</v>
      </c>
      <c r="C286" s="100" t="s">
        <v>130</v>
      </c>
      <c r="D286" s="215"/>
      <c r="E286" s="448"/>
      <c r="F286" s="266"/>
    </row>
    <row r="287" spans="1:8" ht="24">
      <c r="A287" s="268" t="s">
        <v>135</v>
      </c>
      <c r="C287" s="100" t="s">
        <v>130</v>
      </c>
      <c r="D287" s="215"/>
      <c r="E287" s="448"/>
      <c r="F287" s="266"/>
    </row>
    <row r="288" spans="1:8" ht="24">
      <c r="A288" s="268" t="s">
        <v>135</v>
      </c>
      <c r="C288" s="100" t="s">
        <v>130</v>
      </c>
      <c r="D288" s="215"/>
      <c r="F288" s="266"/>
      <c r="H288" s="263"/>
    </row>
    <row r="289" spans="1:8" ht="24">
      <c r="A289" s="268" t="s">
        <v>135</v>
      </c>
      <c r="C289" s="100" t="s">
        <v>130</v>
      </c>
      <c r="D289" s="215"/>
      <c r="F289" s="266"/>
    </row>
    <row r="290" spans="1:8" ht="24">
      <c r="A290" s="268" t="s">
        <v>135</v>
      </c>
      <c r="C290" s="100" t="s">
        <v>130</v>
      </c>
      <c r="D290" s="215"/>
      <c r="E290" s="448"/>
      <c r="F290" s="266"/>
      <c r="H290" s="263"/>
    </row>
    <row r="291" spans="1:8" ht="24">
      <c r="A291" s="268" t="s">
        <v>135</v>
      </c>
      <c r="C291" s="100" t="s">
        <v>130</v>
      </c>
      <c r="D291" s="215"/>
      <c r="E291" s="448"/>
      <c r="F291" s="266"/>
    </row>
    <row r="292" spans="1:8" ht="24">
      <c r="A292" s="268" t="s">
        <v>135</v>
      </c>
      <c r="C292" s="100" t="s">
        <v>130</v>
      </c>
      <c r="D292" s="215"/>
      <c r="F292" s="266"/>
      <c r="H292" s="263"/>
    </row>
    <row r="293" spans="1:8" ht="24">
      <c r="A293" s="268" t="s">
        <v>135</v>
      </c>
      <c r="C293" s="100" t="s">
        <v>130</v>
      </c>
      <c r="D293" s="215"/>
      <c r="E293" s="448"/>
      <c r="F293" s="266"/>
      <c r="H293" s="263"/>
    </row>
    <row r="294" spans="1:8" ht="24">
      <c r="A294" s="268" t="s">
        <v>135</v>
      </c>
      <c r="C294" s="100" t="s">
        <v>130</v>
      </c>
      <c r="D294" s="215"/>
      <c r="E294" s="448"/>
      <c r="F294" s="266"/>
    </row>
    <row r="295" spans="1:8" ht="24">
      <c r="A295" s="268" t="s">
        <v>135</v>
      </c>
      <c r="C295" s="100" t="s">
        <v>130</v>
      </c>
      <c r="D295" s="215"/>
      <c r="E295" s="448"/>
      <c r="F295" s="266"/>
    </row>
    <row r="296" spans="1:8" ht="24">
      <c r="A296" s="268" t="s">
        <v>135</v>
      </c>
      <c r="C296" s="100" t="s">
        <v>130</v>
      </c>
      <c r="D296" s="100"/>
      <c r="E296" s="448"/>
      <c r="F296" s="266"/>
      <c r="H296" s="263"/>
    </row>
    <row r="297" spans="1:8" ht="24">
      <c r="A297" s="268" t="s">
        <v>135</v>
      </c>
      <c r="C297" s="100" t="s">
        <v>130</v>
      </c>
      <c r="D297" s="100"/>
      <c r="E297" s="448"/>
      <c r="F297" s="266"/>
    </row>
    <row r="298" spans="1:8" ht="24">
      <c r="A298" s="268" t="s">
        <v>135</v>
      </c>
      <c r="C298" s="100" t="s">
        <v>130</v>
      </c>
      <c r="D298" s="583"/>
      <c r="E298" s="448"/>
      <c r="F298" s="266"/>
      <c r="H298" s="263"/>
    </row>
    <row r="299" spans="1:8" ht="24">
      <c r="A299" s="268" t="s">
        <v>135</v>
      </c>
      <c r="C299" s="100" t="s">
        <v>130</v>
      </c>
      <c r="D299" s="583"/>
      <c r="E299" s="448"/>
      <c r="F299" s="266"/>
    </row>
    <row r="300" spans="1:8" ht="24">
      <c r="A300" s="268" t="s">
        <v>135</v>
      </c>
      <c r="C300" s="100" t="s">
        <v>130</v>
      </c>
      <c r="D300" s="583"/>
      <c r="E300" s="448"/>
      <c r="F300" s="266"/>
    </row>
    <row r="301" spans="1:8" ht="24">
      <c r="A301" s="268" t="s">
        <v>135</v>
      </c>
      <c r="C301" s="100" t="s">
        <v>130</v>
      </c>
      <c r="D301" s="583"/>
      <c r="F301" s="266"/>
      <c r="H301" s="263"/>
    </row>
    <row r="302" spans="1:8" ht="24">
      <c r="A302" s="268" t="s">
        <v>135</v>
      </c>
      <c r="C302" s="100" t="s">
        <v>130</v>
      </c>
      <c r="D302" s="583"/>
      <c r="F302" s="266"/>
      <c r="H302" s="263"/>
    </row>
    <row r="303" spans="1:8" ht="24">
      <c r="A303" s="268" t="s">
        <v>135</v>
      </c>
      <c r="C303" s="100" t="s">
        <v>130</v>
      </c>
      <c r="D303" s="583"/>
      <c r="F303" s="266"/>
      <c r="H303" s="263"/>
    </row>
    <row r="304" spans="1:8" ht="24">
      <c r="A304" s="268" t="s">
        <v>135</v>
      </c>
      <c r="C304" s="100" t="s">
        <v>130</v>
      </c>
      <c r="D304" s="583"/>
      <c r="F304" s="266"/>
      <c r="H304" s="263"/>
    </row>
    <row r="305" spans="3:8">
      <c r="C305" s="215" t="s">
        <v>149</v>
      </c>
      <c r="D305" s="586"/>
      <c r="E305" s="448"/>
      <c r="F305" s="266"/>
      <c r="G305" s="267"/>
      <c r="H305" s="263"/>
    </row>
    <row r="306" spans="3:8">
      <c r="D306" s="586"/>
      <c r="E306" s="448"/>
      <c r="F306" s="266"/>
      <c r="G306" s="267"/>
    </row>
    <row r="307" spans="3:8">
      <c r="D307" s="586"/>
      <c r="E307" s="584"/>
      <c r="F307" s="266"/>
      <c r="G307" s="267"/>
      <c r="H307" s="263"/>
    </row>
    <row r="308" spans="3:8">
      <c r="D308" s="586"/>
      <c r="E308" s="584"/>
      <c r="F308" s="266"/>
      <c r="G308" s="267"/>
    </row>
    <row r="309" spans="3:8">
      <c r="D309" s="586"/>
      <c r="E309" s="584"/>
      <c r="F309" s="266"/>
      <c r="G309" s="267"/>
      <c r="H309" s="263"/>
    </row>
    <row r="310" spans="3:8">
      <c r="D310" s="586"/>
      <c r="E310" s="584"/>
      <c r="F310" s="266"/>
      <c r="G310" s="267"/>
    </row>
    <row r="311" spans="3:8">
      <c r="D311" s="586"/>
      <c r="E311" s="584"/>
      <c r="F311" s="266"/>
      <c r="G311" s="267"/>
    </row>
    <row r="312" spans="3:8">
      <c r="D312" s="586"/>
      <c r="E312" s="262"/>
      <c r="F312" s="266"/>
      <c r="G312" s="267"/>
      <c r="H312" s="263"/>
    </row>
    <row r="313" spans="3:8">
      <c r="D313" s="586"/>
      <c r="E313" s="262"/>
      <c r="F313" s="266"/>
      <c r="G313" s="267"/>
      <c r="H313" s="263"/>
    </row>
    <row r="314" spans="3:8">
      <c r="D314" s="586"/>
      <c r="E314" s="584"/>
      <c r="F314" s="266"/>
    </row>
    <row r="315" spans="3:8">
      <c r="D315" s="586"/>
      <c r="E315" s="584"/>
      <c r="F315" s="266"/>
      <c r="G315" s="267"/>
    </row>
    <row r="316" spans="3:8">
      <c r="D316" s="586"/>
      <c r="E316" s="584"/>
      <c r="F316" s="266"/>
      <c r="G316" s="267"/>
    </row>
    <row r="317" spans="3:8">
      <c r="D317" s="586"/>
      <c r="E317" s="448"/>
      <c r="F317" s="266"/>
      <c r="G317" s="267"/>
      <c r="H317" s="263"/>
    </row>
    <row r="318" spans="3:8">
      <c r="D318" s="586"/>
      <c r="E318" s="448"/>
      <c r="F318" s="266"/>
    </row>
    <row r="319" spans="3:8">
      <c r="D319" s="586"/>
      <c r="F319" s="266"/>
      <c r="H319" s="263"/>
    </row>
    <row r="320" spans="3:8">
      <c r="D320" s="586"/>
      <c r="E320" s="448"/>
      <c r="F320" s="266"/>
      <c r="H320" s="263"/>
    </row>
    <row r="321" spans="4:8">
      <c r="D321" s="586"/>
      <c r="E321" s="448"/>
      <c r="F321" s="266"/>
      <c r="G321" s="267"/>
    </row>
    <row r="322" spans="4:8">
      <c r="D322" s="586"/>
      <c r="E322" s="448"/>
      <c r="F322" s="266"/>
      <c r="G322" s="267"/>
    </row>
    <row r="323" spans="4:8">
      <c r="D323" s="586"/>
      <c r="E323" s="448"/>
      <c r="F323" s="266"/>
      <c r="G323" s="267"/>
    </row>
    <row r="324" spans="4:8">
      <c r="D324" s="586"/>
      <c r="E324" s="448"/>
      <c r="F324" s="266"/>
      <c r="G324" s="267"/>
      <c r="H324" s="263"/>
    </row>
    <row r="325" spans="4:8">
      <c r="D325" s="586"/>
      <c r="E325" s="448"/>
      <c r="F325" s="266"/>
      <c r="G325" s="267"/>
    </row>
    <row r="326" spans="4:8">
      <c r="D326" s="586"/>
      <c r="E326" s="448"/>
      <c r="F326" s="266"/>
      <c r="G326" s="267"/>
      <c r="H326" s="263"/>
    </row>
    <row r="327" spans="4:8">
      <c r="D327" s="586"/>
      <c r="E327" s="448"/>
      <c r="F327" s="266"/>
      <c r="G327" s="267"/>
    </row>
    <row r="328" spans="4:8">
      <c r="D328" s="586"/>
      <c r="E328" s="448"/>
      <c r="F328" s="266"/>
      <c r="H328" s="263"/>
    </row>
    <row r="329" spans="4:8">
      <c r="D329" s="586"/>
      <c r="E329" s="448"/>
      <c r="F329" s="266"/>
    </row>
    <row r="330" spans="4:8">
      <c r="D330" s="586"/>
      <c r="E330" s="448"/>
      <c r="F330" s="266"/>
    </row>
    <row r="331" spans="4:8">
      <c r="D331" s="586"/>
      <c r="E331" s="448"/>
      <c r="F331" s="266"/>
      <c r="H331" s="263"/>
    </row>
    <row r="332" spans="4:8">
      <c r="D332" s="586"/>
      <c r="E332" s="448"/>
      <c r="F332" s="266"/>
    </row>
    <row r="333" spans="4:8">
      <c r="D333" s="586"/>
      <c r="E333" s="448"/>
      <c r="F333" s="266"/>
      <c r="G333" s="267"/>
      <c r="H333" s="263"/>
    </row>
    <row r="334" spans="4:8">
      <c r="D334" s="586"/>
      <c r="E334" s="448"/>
      <c r="F334" s="266"/>
      <c r="G334" s="267"/>
    </row>
    <row r="335" spans="4:8">
      <c r="D335" s="586"/>
      <c r="E335" s="448"/>
      <c r="F335" s="266"/>
      <c r="G335" s="275"/>
      <c r="H335" s="263"/>
    </row>
    <row r="336" spans="4:8">
      <c r="D336" s="586"/>
      <c r="E336" s="448"/>
      <c r="F336" s="266"/>
      <c r="G336" s="267"/>
    </row>
    <row r="337" spans="1:8">
      <c r="D337" s="586"/>
      <c r="F337" s="266"/>
      <c r="G337" s="275"/>
      <c r="H337" s="263"/>
    </row>
    <row r="338" spans="1:8">
      <c r="D338" s="586"/>
      <c r="E338" s="448"/>
      <c r="F338" s="266"/>
      <c r="G338" s="267"/>
      <c r="H338" s="263"/>
    </row>
    <row r="339" spans="1:8">
      <c r="A339" s="100"/>
      <c r="B339" s="578"/>
      <c r="C339" s="100"/>
      <c r="D339" s="586"/>
      <c r="E339" s="448"/>
      <c r="F339" s="266"/>
    </row>
    <row r="340" spans="1:8">
      <c r="A340" s="100"/>
      <c r="B340" s="578"/>
      <c r="C340" s="100"/>
      <c r="D340" s="586"/>
      <c r="E340" s="448"/>
      <c r="F340" s="266"/>
    </row>
    <row r="341" spans="1:8">
      <c r="A341" s="100"/>
      <c r="B341" s="578"/>
      <c r="C341" s="100"/>
      <c r="D341" s="586"/>
      <c r="F341" s="266"/>
      <c r="G341" s="267"/>
      <c r="H341" s="263"/>
    </row>
    <row r="342" spans="1:8">
      <c r="D342" s="586"/>
      <c r="E342" s="448"/>
      <c r="F342" s="266"/>
      <c r="G342" s="267"/>
      <c r="H342" s="263"/>
    </row>
    <row r="343" spans="1:8">
      <c r="D343" s="586"/>
      <c r="E343" s="448"/>
      <c r="F343" s="266"/>
      <c r="G343" s="267"/>
    </row>
    <row r="344" spans="1:8">
      <c r="D344" s="586"/>
      <c r="E344" s="448"/>
      <c r="F344" s="266"/>
      <c r="H344" s="263"/>
    </row>
    <row r="345" spans="1:8">
      <c r="D345" s="586"/>
      <c r="E345" s="584"/>
      <c r="F345" s="266"/>
    </row>
    <row r="346" spans="1:8">
      <c r="D346" s="586"/>
      <c r="E346" s="448"/>
      <c r="F346" s="266"/>
      <c r="G346" s="267"/>
      <c r="H346" s="263"/>
    </row>
    <row r="347" spans="1:8">
      <c r="D347" s="586"/>
      <c r="E347" s="448"/>
      <c r="F347" s="266"/>
      <c r="G347" s="267"/>
    </row>
    <row r="348" spans="1:8">
      <c r="D348" s="586"/>
      <c r="E348" s="262"/>
      <c r="F348" s="266"/>
      <c r="H348" s="263"/>
    </row>
    <row r="349" spans="1:8">
      <c r="D349" s="586"/>
      <c r="E349" s="584"/>
      <c r="F349" s="266"/>
      <c r="H349" s="263"/>
    </row>
    <row r="350" spans="1:8">
      <c r="D350" s="586"/>
      <c r="E350" s="584"/>
      <c r="F350" s="266"/>
    </row>
    <row r="351" spans="1:8">
      <c r="D351" s="586"/>
      <c r="E351" s="448"/>
      <c r="F351" s="266"/>
      <c r="H351" s="263"/>
    </row>
    <row r="352" spans="1:8">
      <c r="D352" s="586"/>
      <c r="E352" s="448"/>
      <c r="F352" s="266"/>
    </row>
    <row r="353" spans="4:8">
      <c r="D353" s="586"/>
      <c r="E353" s="448"/>
      <c r="F353" s="266"/>
      <c r="G353" s="267"/>
      <c r="H353" s="263"/>
    </row>
    <row r="354" spans="4:8">
      <c r="D354" s="586"/>
      <c r="E354" s="448"/>
      <c r="F354" s="266"/>
    </row>
    <row r="355" spans="4:8">
      <c r="D355" s="586"/>
      <c r="E355" s="448"/>
      <c r="F355" s="266"/>
      <c r="G355" s="267"/>
      <c r="H355" s="263"/>
    </row>
    <row r="356" spans="4:8">
      <c r="D356" s="586"/>
      <c r="E356" s="584"/>
      <c r="F356" s="266"/>
    </row>
    <row r="357" spans="4:8">
      <c r="D357" s="586"/>
      <c r="E357" s="262"/>
      <c r="F357" s="266"/>
      <c r="H357" s="263"/>
    </row>
    <row r="358" spans="4:8">
      <c r="D358" s="586"/>
      <c r="E358" s="448"/>
      <c r="F358" s="266"/>
      <c r="H358" s="263"/>
    </row>
    <row r="359" spans="4:8">
      <c r="D359" s="586"/>
      <c r="E359" s="584"/>
      <c r="F359" s="266"/>
    </row>
    <row r="360" spans="4:8">
      <c r="D360" s="586"/>
      <c r="E360" s="584"/>
      <c r="F360" s="266"/>
    </row>
    <row r="361" spans="4:8">
      <c r="D361" s="586"/>
      <c r="E361" s="584"/>
      <c r="F361" s="266"/>
    </row>
    <row r="362" spans="4:8">
      <c r="D362" s="586"/>
      <c r="F362" s="266"/>
      <c r="G362" s="267"/>
      <c r="H362" s="263"/>
    </row>
    <row r="363" spans="4:8">
      <c r="D363" s="586"/>
      <c r="E363" s="448"/>
      <c r="F363" s="266"/>
      <c r="G363" s="267"/>
    </row>
    <row r="364" spans="4:8">
      <c r="D364" s="586"/>
      <c r="E364" s="584"/>
      <c r="F364" s="266"/>
    </row>
    <row r="365" spans="4:8">
      <c r="D365" s="586"/>
      <c r="E365" s="584"/>
      <c r="F365" s="266"/>
    </row>
    <row r="366" spans="4:8">
      <c r="D366" s="586"/>
      <c r="E366" s="448"/>
      <c r="F366" s="266"/>
      <c r="H366" s="263"/>
    </row>
    <row r="367" spans="4:8">
      <c r="D367" s="586"/>
      <c r="E367" s="448"/>
      <c r="F367" s="266"/>
      <c r="G367" s="267"/>
    </row>
    <row r="368" spans="4:8">
      <c r="D368" s="586"/>
      <c r="E368" s="448"/>
      <c r="F368" s="266"/>
      <c r="G368" s="267"/>
      <c r="H368" s="263"/>
    </row>
    <row r="369" spans="4:8">
      <c r="D369" s="586"/>
      <c r="E369" s="448"/>
      <c r="F369" s="266"/>
    </row>
    <row r="370" spans="4:8">
      <c r="D370" s="586"/>
      <c r="E370" s="448"/>
      <c r="F370" s="266"/>
    </row>
    <row r="371" spans="4:8">
      <c r="D371" s="586"/>
      <c r="E371" s="448"/>
      <c r="F371" s="266"/>
    </row>
    <row r="372" spans="4:8">
      <c r="D372" s="586"/>
      <c r="E372" s="448"/>
      <c r="F372" s="266"/>
      <c r="H372" s="263"/>
    </row>
    <row r="373" spans="4:8">
      <c r="D373" s="586"/>
      <c r="E373" s="448"/>
      <c r="F373" s="266"/>
    </row>
    <row r="374" spans="4:8">
      <c r="D374" s="586"/>
      <c r="E374" s="448"/>
      <c r="F374" s="266"/>
      <c r="H374" s="263"/>
    </row>
    <row r="375" spans="4:8">
      <c r="D375" s="586"/>
      <c r="E375" s="448"/>
      <c r="F375" s="266"/>
    </row>
    <row r="376" spans="4:8">
      <c r="D376" s="586"/>
      <c r="E376" s="448"/>
      <c r="F376" s="266"/>
      <c r="H376" s="263"/>
    </row>
    <row r="377" spans="4:8">
      <c r="D377" s="586"/>
      <c r="E377" s="448"/>
      <c r="F377" s="266"/>
    </row>
    <row r="378" spans="4:8">
      <c r="D378" s="586"/>
      <c r="E378" s="448"/>
      <c r="F378" s="266"/>
      <c r="G378" s="267"/>
      <c r="H378" s="263"/>
    </row>
    <row r="379" spans="4:8">
      <c r="D379" s="586"/>
      <c r="E379" s="448"/>
      <c r="F379" s="266"/>
    </row>
    <row r="380" spans="4:8">
      <c r="D380" s="586"/>
      <c r="E380" s="448"/>
      <c r="F380" s="266"/>
    </row>
    <row r="381" spans="4:8">
      <c r="D381" s="586"/>
      <c r="F381" s="266"/>
      <c r="H381" s="263"/>
    </row>
    <row r="382" spans="4:8">
      <c r="D382" s="586"/>
      <c r="F382" s="266"/>
    </row>
    <row r="383" spans="4:8">
      <c r="D383" s="586"/>
      <c r="E383" s="448"/>
      <c r="F383" s="266"/>
      <c r="H383" s="263"/>
    </row>
    <row r="384" spans="4:8">
      <c r="D384" s="586"/>
      <c r="E384" s="448"/>
      <c r="F384" s="266"/>
    </row>
    <row r="385" spans="4:8">
      <c r="D385" s="586"/>
      <c r="F385" s="266"/>
      <c r="G385" s="267"/>
      <c r="H385" s="263"/>
    </row>
    <row r="386" spans="4:8">
      <c r="D386" s="586"/>
      <c r="F386" s="266"/>
      <c r="G386" s="267"/>
      <c r="H386" s="263"/>
    </row>
    <row r="387" spans="4:8">
      <c r="D387" s="586"/>
      <c r="E387" s="448"/>
      <c r="F387" s="266"/>
      <c r="G387" s="267"/>
      <c r="H387" s="263"/>
    </row>
    <row r="388" spans="4:8">
      <c r="D388" s="586"/>
      <c r="E388" s="448"/>
      <c r="F388" s="266"/>
      <c r="G388" s="267"/>
    </row>
    <row r="389" spans="4:8">
      <c r="D389" s="586"/>
      <c r="E389" s="448"/>
      <c r="F389" s="266"/>
      <c r="H389" s="263"/>
    </row>
    <row r="390" spans="4:8">
      <c r="D390" s="586"/>
      <c r="E390" s="448"/>
      <c r="F390" s="266"/>
    </row>
    <row r="391" spans="4:8">
      <c r="D391" s="586"/>
      <c r="E391" s="448"/>
      <c r="F391" s="266"/>
    </row>
    <row r="392" spans="4:8">
      <c r="D392" s="586"/>
      <c r="E392" s="448"/>
      <c r="F392" s="266"/>
      <c r="H392" s="263"/>
    </row>
    <row r="393" spans="4:8">
      <c r="D393" s="586"/>
      <c r="E393" s="448"/>
      <c r="F393" s="266"/>
    </row>
    <row r="394" spans="4:8">
      <c r="D394" s="586"/>
      <c r="E394" s="448"/>
      <c r="F394" s="266"/>
    </row>
    <row r="395" spans="4:8">
      <c r="D395" s="586"/>
      <c r="E395" s="448"/>
      <c r="F395" s="266"/>
      <c r="H395" s="263"/>
    </row>
    <row r="396" spans="4:8">
      <c r="D396" s="586"/>
      <c r="E396" s="448"/>
      <c r="F396" s="266"/>
    </row>
    <row r="397" spans="4:8">
      <c r="D397" s="586"/>
      <c r="E397" s="448"/>
      <c r="F397" s="266"/>
      <c r="H397" s="263"/>
    </row>
    <row r="398" spans="4:8">
      <c r="D398" s="586"/>
      <c r="E398" s="448"/>
      <c r="F398" s="266"/>
      <c r="G398" s="267"/>
    </row>
    <row r="399" spans="4:8">
      <c r="D399" s="586"/>
      <c r="E399" s="448"/>
      <c r="F399" s="266"/>
      <c r="G399" s="267"/>
    </row>
    <row r="400" spans="4:8">
      <c r="D400" s="586"/>
      <c r="E400" s="448"/>
      <c r="F400" s="266"/>
      <c r="H400" s="263"/>
    </row>
    <row r="401" spans="4:8">
      <c r="D401" s="586"/>
      <c r="E401" s="448"/>
      <c r="F401" s="266"/>
    </row>
    <row r="402" spans="4:8">
      <c r="D402" s="586"/>
      <c r="E402" s="584"/>
      <c r="F402" s="266"/>
      <c r="H402" s="263"/>
    </row>
    <row r="403" spans="4:8">
      <c r="D403" s="586"/>
      <c r="E403" s="584"/>
      <c r="F403" s="266"/>
    </row>
    <row r="404" spans="4:8">
      <c r="D404" s="586"/>
      <c r="E404" s="584"/>
      <c r="F404" s="266"/>
    </row>
    <row r="405" spans="4:8">
      <c r="D405" s="586"/>
      <c r="E405" s="448"/>
      <c r="F405" s="266"/>
      <c r="H405" s="263"/>
    </row>
    <row r="406" spans="4:8">
      <c r="D406" s="586"/>
      <c r="E406" s="448"/>
      <c r="F406" s="266"/>
    </row>
    <row r="407" spans="4:8">
      <c r="D407" s="586"/>
      <c r="E407" s="448"/>
      <c r="F407" s="266"/>
    </row>
    <row r="408" spans="4:8">
      <c r="D408" s="586"/>
      <c r="E408" s="448"/>
      <c r="F408" s="266"/>
    </row>
    <row r="409" spans="4:8">
      <c r="D409" s="586"/>
      <c r="E409" s="448"/>
      <c r="F409" s="266"/>
      <c r="H409" s="263"/>
    </row>
    <row r="410" spans="4:8">
      <c r="D410" s="586"/>
      <c r="E410" s="448"/>
      <c r="F410" s="266"/>
    </row>
    <row r="411" spans="4:8">
      <c r="D411" s="586"/>
      <c r="E411" s="448"/>
      <c r="F411" s="266"/>
    </row>
    <row r="412" spans="4:8">
      <c r="D412" s="586"/>
      <c r="E412" s="448"/>
      <c r="F412" s="266"/>
      <c r="H412" s="263"/>
    </row>
    <row r="413" spans="4:8">
      <c r="D413" s="586"/>
      <c r="E413" s="448"/>
      <c r="F413" s="266"/>
    </row>
    <row r="414" spans="4:8">
      <c r="D414" s="586"/>
      <c r="E414" s="448"/>
      <c r="F414" s="266"/>
    </row>
    <row r="415" spans="4:8">
      <c r="D415" s="586"/>
      <c r="E415" s="448"/>
      <c r="F415" s="266"/>
      <c r="H415" s="263"/>
    </row>
    <row r="416" spans="4:8">
      <c r="D416" s="586"/>
      <c r="E416" s="448"/>
      <c r="F416" s="266"/>
    </row>
    <row r="417" spans="4:8">
      <c r="D417" s="586"/>
      <c r="E417" s="448"/>
      <c r="F417" s="266"/>
      <c r="H417" s="263"/>
    </row>
    <row r="418" spans="4:8">
      <c r="D418" s="586"/>
      <c r="E418" s="448"/>
      <c r="F418" s="266"/>
    </row>
    <row r="419" spans="4:8">
      <c r="D419" s="586"/>
      <c r="E419" s="448"/>
      <c r="F419" s="266"/>
    </row>
    <row r="420" spans="4:8">
      <c r="D420" s="586"/>
      <c r="E420" s="448"/>
      <c r="F420" s="266"/>
    </row>
    <row r="421" spans="4:8">
      <c r="D421" s="586"/>
      <c r="E421" s="448"/>
      <c r="F421" s="266"/>
      <c r="G421" s="267"/>
      <c r="H421" s="263"/>
    </row>
    <row r="422" spans="4:8">
      <c r="D422" s="586"/>
      <c r="E422" s="448"/>
      <c r="F422" s="266"/>
      <c r="G422" s="267"/>
    </row>
    <row r="423" spans="4:8">
      <c r="D423" s="586"/>
      <c r="F423" s="266"/>
      <c r="G423" s="267"/>
      <c r="H423" s="263"/>
    </row>
    <row r="424" spans="4:8">
      <c r="D424" s="586"/>
      <c r="E424" s="448"/>
      <c r="F424" s="266"/>
    </row>
    <row r="425" spans="4:8">
      <c r="D425" s="586"/>
      <c r="E425" s="448"/>
      <c r="F425" s="266"/>
    </row>
    <row r="426" spans="4:8">
      <c r="D426" s="586"/>
      <c r="E426" s="448"/>
      <c r="F426" s="266"/>
      <c r="G426" s="267"/>
      <c r="H426" s="263"/>
    </row>
    <row r="427" spans="4:8">
      <c r="D427" s="586"/>
      <c r="E427" s="448"/>
      <c r="F427" s="266"/>
    </row>
    <row r="428" spans="4:8">
      <c r="D428" s="586"/>
      <c r="E428" s="448"/>
      <c r="F428" s="266"/>
      <c r="G428" s="267"/>
      <c r="H428" s="263"/>
    </row>
    <row r="429" spans="4:8">
      <c r="D429" s="586"/>
      <c r="E429" s="448"/>
      <c r="F429" s="266"/>
    </row>
    <row r="430" spans="4:8">
      <c r="D430" s="586"/>
      <c r="E430" s="448"/>
      <c r="F430" s="266"/>
      <c r="G430" s="267"/>
      <c r="H430" s="263"/>
    </row>
    <row r="431" spans="4:8">
      <c r="D431" s="586"/>
      <c r="E431" s="448"/>
      <c r="F431" s="266"/>
    </row>
    <row r="432" spans="4:8">
      <c r="D432" s="586"/>
      <c r="E432" s="448"/>
      <c r="F432" s="266"/>
      <c r="G432" s="267"/>
      <c r="H432" s="263"/>
    </row>
    <row r="433" spans="3:8">
      <c r="D433" s="586"/>
      <c r="E433" s="448"/>
      <c r="F433" s="266"/>
    </row>
    <row r="434" spans="3:8">
      <c r="D434" s="586"/>
      <c r="F434" s="266"/>
      <c r="G434" s="267"/>
    </row>
    <row r="435" spans="3:8">
      <c r="D435" s="586"/>
      <c r="E435" s="448"/>
      <c r="F435" s="266"/>
      <c r="G435" s="267"/>
      <c r="H435" s="263"/>
    </row>
    <row r="436" spans="3:8">
      <c r="D436" s="586"/>
      <c r="E436" s="448"/>
      <c r="F436" s="266"/>
    </row>
    <row r="437" spans="3:8">
      <c r="D437" s="586"/>
      <c r="E437" s="448"/>
      <c r="F437" s="266"/>
    </row>
    <row r="438" spans="3:8">
      <c r="D438" s="586"/>
      <c r="E438" s="448"/>
      <c r="F438" s="266"/>
      <c r="G438" s="267"/>
      <c r="H438" s="263"/>
    </row>
    <row r="439" spans="3:8">
      <c r="D439" s="586"/>
      <c r="E439" s="448"/>
      <c r="F439" s="266"/>
    </row>
    <row r="440" spans="3:8">
      <c r="D440" s="586"/>
      <c r="F440" s="266"/>
      <c r="G440" s="267"/>
    </row>
    <row r="441" spans="3:8">
      <c r="C441" s="215" t="s">
        <v>193</v>
      </c>
      <c r="E441" s="448"/>
      <c r="F441" s="266"/>
      <c r="H441" s="263"/>
    </row>
    <row r="442" spans="3:8">
      <c r="E442" s="448"/>
      <c r="F442" s="266"/>
    </row>
    <row r="443" spans="3:8">
      <c r="F443" s="266"/>
      <c r="H443" s="263"/>
    </row>
    <row r="444" spans="3:8">
      <c r="F444" s="266"/>
      <c r="H444" s="263"/>
    </row>
    <row r="445" spans="3:8">
      <c r="E445" s="448"/>
      <c r="F445" s="266"/>
      <c r="H445" s="263"/>
    </row>
    <row r="446" spans="3:8">
      <c r="E446" s="448"/>
      <c r="F446" s="266"/>
    </row>
    <row r="447" spans="3:8">
      <c r="E447" s="448"/>
      <c r="F447" s="266"/>
    </row>
    <row r="448" spans="3:8">
      <c r="E448" s="448"/>
      <c r="F448" s="266"/>
      <c r="H448" s="263"/>
    </row>
    <row r="449" spans="1:8">
      <c r="E449" s="448"/>
      <c r="F449" s="266"/>
    </row>
    <row r="450" spans="1:8">
      <c r="E450" s="448"/>
      <c r="F450" s="266"/>
      <c r="H450" s="263"/>
    </row>
    <row r="451" spans="1:8">
      <c r="E451" s="448"/>
      <c r="F451" s="266"/>
    </row>
    <row r="452" spans="1:8">
      <c r="F452" s="266"/>
      <c r="H452" s="263"/>
    </row>
    <row r="453" spans="1:8">
      <c r="E453" s="448"/>
      <c r="F453" s="266"/>
      <c r="H453" s="263"/>
    </row>
    <row r="454" spans="1:8">
      <c r="E454" s="448"/>
      <c r="F454" s="266"/>
    </row>
    <row r="455" spans="1:8">
      <c r="A455" s="100"/>
      <c r="B455" s="578"/>
      <c r="C455" s="100"/>
      <c r="F455" s="266"/>
      <c r="H455" s="263"/>
    </row>
    <row r="456" spans="1:8">
      <c r="A456" s="100"/>
      <c r="B456" s="578"/>
      <c r="C456" s="100"/>
      <c r="E456" s="448"/>
      <c r="F456" s="266"/>
      <c r="H456" s="263"/>
    </row>
    <row r="457" spans="1:8">
      <c r="A457" s="100"/>
      <c r="B457" s="578"/>
      <c r="C457" s="100"/>
      <c r="E457" s="448"/>
      <c r="F457" s="266"/>
    </row>
    <row r="458" spans="1:8">
      <c r="A458" s="100"/>
      <c r="B458" s="578"/>
      <c r="C458" s="100"/>
      <c r="E458" s="448"/>
      <c r="F458" s="266"/>
      <c r="H458" s="263"/>
    </row>
    <row r="459" spans="1:8">
      <c r="A459" s="100"/>
      <c r="B459" s="578"/>
      <c r="C459" s="100"/>
      <c r="E459" s="448"/>
      <c r="F459" s="266"/>
    </row>
    <row r="460" spans="1:8">
      <c r="A460" s="100"/>
      <c r="B460" s="578"/>
      <c r="C460" s="100"/>
      <c r="E460" s="448"/>
      <c r="F460" s="266"/>
    </row>
    <row r="461" spans="1:8">
      <c r="D461" s="585"/>
      <c r="E461" s="448"/>
      <c r="F461" s="266"/>
      <c r="G461" s="267"/>
      <c r="H461" s="263"/>
    </row>
    <row r="462" spans="1:8">
      <c r="D462" s="585"/>
      <c r="E462" s="448"/>
      <c r="F462" s="266"/>
      <c r="G462" s="267"/>
    </row>
    <row r="463" spans="1:8">
      <c r="D463" s="585"/>
      <c r="E463" s="448"/>
      <c r="F463" s="266"/>
      <c r="G463" s="267"/>
      <c r="H463" s="263"/>
    </row>
    <row r="464" spans="1:8">
      <c r="D464" s="585"/>
      <c r="E464" s="448"/>
      <c r="F464" s="266"/>
    </row>
    <row r="465" spans="4:8">
      <c r="D465" s="585"/>
      <c r="E465" s="448"/>
      <c r="F465" s="266"/>
      <c r="H465" s="263"/>
    </row>
    <row r="466" spans="4:8">
      <c r="D466" s="585"/>
      <c r="E466" s="448"/>
      <c r="F466" s="266"/>
    </row>
    <row r="467" spans="4:8">
      <c r="D467" s="585"/>
      <c r="F467" s="266"/>
      <c r="H467" s="263"/>
    </row>
    <row r="468" spans="4:8">
      <c r="D468" s="585"/>
      <c r="E468" s="448"/>
      <c r="F468" s="266"/>
      <c r="H468" s="263"/>
    </row>
    <row r="469" spans="4:8">
      <c r="D469" s="585"/>
      <c r="E469" s="448"/>
      <c r="F469" s="276"/>
    </row>
    <row r="470" spans="4:8">
      <c r="D470" s="585"/>
      <c r="E470" s="448"/>
      <c r="F470" s="266"/>
      <c r="H470" s="263"/>
    </row>
    <row r="471" spans="4:8">
      <c r="D471" s="585"/>
      <c r="E471" s="448"/>
      <c r="F471" s="266"/>
    </row>
    <row r="472" spans="4:8">
      <c r="D472" s="585"/>
      <c r="E472" s="448"/>
      <c r="F472" s="266"/>
    </row>
    <row r="473" spans="4:8">
      <c r="D473" s="585"/>
      <c r="F473" s="266"/>
      <c r="H473" s="263"/>
    </row>
    <row r="474" spans="4:8">
      <c r="D474" s="585"/>
      <c r="E474" s="448"/>
      <c r="F474" s="266"/>
      <c r="H474" s="263"/>
    </row>
    <row r="475" spans="4:8">
      <c r="D475" s="585"/>
      <c r="E475" s="448"/>
      <c r="F475" s="266"/>
    </row>
    <row r="476" spans="4:8">
      <c r="D476" s="585"/>
      <c r="E476" s="448"/>
      <c r="F476" s="266"/>
      <c r="H476" s="263"/>
    </row>
    <row r="477" spans="4:8">
      <c r="D477" s="585"/>
      <c r="E477" s="448"/>
      <c r="F477" s="266"/>
    </row>
    <row r="478" spans="4:8">
      <c r="D478" s="585"/>
      <c r="E478" s="448"/>
      <c r="F478" s="266"/>
    </row>
    <row r="479" spans="4:8">
      <c r="D479" s="585"/>
      <c r="E479" s="448"/>
      <c r="F479" s="266"/>
      <c r="H479" s="263"/>
    </row>
    <row r="480" spans="4:8">
      <c r="D480" s="585"/>
      <c r="E480" s="448"/>
      <c r="F480" s="266"/>
    </row>
    <row r="481" spans="4:8">
      <c r="D481" s="585"/>
      <c r="E481" s="448"/>
      <c r="F481" s="266"/>
    </row>
    <row r="482" spans="4:8">
      <c r="D482" s="585"/>
      <c r="E482" s="448"/>
      <c r="F482" s="266"/>
      <c r="H482" s="263"/>
    </row>
    <row r="483" spans="4:8">
      <c r="D483" s="585"/>
      <c r="E483" s="448"/>
      <c r="F483" s="266"/>
    </row>
    <row r="484" spans="4:8">
      <c r="D484" s="585"/>
      <c r="E484" s="448"/>
      <c r="F484" s="266"/>
      <c r="G484" s="267"/>
      <c r="H484" s="263"/>
    </row>
    <row r="485" spans="4:8">
      <c r="D485" s="585"/>
      <c r="E485" s="448"/>
      <c r="F485" s="266"/>
      <c r="G485" s="267"/>
    </row>
    <row r="486" spans="4:8">
      <c r="D486" s="585"/>
      <c r="E486" s="448"/>
      <c r="F486" s="266"/>
      <c r="G486" s="267"/>
    </row>
    <row r="487" spans="4:8">
      <c r="D487" s="585"/>
      <c r="E487" s="448"/>
      <c r="F487" s="266"/>
      <c r="H487" s="263"/>
    </row>
    <row r="488" spans="4:8">
      <c r="D488" s="585"/>
      <c r="E488" s="448"/>
      <c r="F488" s="266"/>
      <c r="G488" s="267"/>
    </row>
    <row r="489" spans="4:8">
      <c r="D489" s="585"/>
      <c r="E489" s="448"/>
      <c r="F489" s="266"/>
      <c r="G489" s="267"/>
    </row>
    <row r="490" spans="4:8">
      <c r="D490" s="585"/>
      <c r="E490" s="448"/>
      <c r="F490" s="266"/>
      <c r="G490" s="267"/>
      <c r="H490" s="263"/>
    </row>
    <row r="491" spans="4:8">
      <c r="D491" s="585"/>
      <c r="E491" s="448"/>
      <c r="F491" s="266"/>
      <c r="G491" s="267"/>
    </row>
    <row r="492" spans="4:8">
      <c r="D492" s="585"/>
      <c r="E492" s="448"/>
      <c r="F492" s="266"/>
      <c r="G492" s="267"/>
    </row>
    <row r="493" spans="4:8">
      <c r="D493" s="585"/>
      <c r="E493" s="448"/>
      <c r="F493" s="266"/>
      <c r="G493" s="267"/>
      <c r="H493" s="263"/>
    </row>
    <row r="494" spans="4:8">
      <c r="D494" s="585"/>
      <c r="E494" s="448"/>
      <c r="F494" s="266"/>
      <c r="G494" s="267"/>
    </row>
    <row r="495" spans="4:8">
      <c r="D495" s="585"/>
      <c r="E495" s="448"/>
      <c r="F495" s="266"/>
      <c r="G495" s="267"/>
      <c r="H495" s="263"/>
    </row>
    <row r="496" spans="4:8">
      <c r="D496" s="585"/>
      <c r="E496" s="448"/>
      <c r="F496" s="266"/>
      <c r="G496" s="267"/>
    </row>
    <row r="497" spans="3:8">
      <c r="D497" s="585"/>
      <c r="E497" s="448"/>
      <c r="F497" s="266"/>
      <c r="G497" s="267"/>
    </row>
    <row r="498" spans="3:8">
      <c r="D498" s="585"/>
      <c r="E498" s="448"/>
      <c r="F498" s="266"/>
      <c r="G498" s="267"/>
      <c r="H498" s="263"/>
    </row>
    <row r="499" spans="3:8">
      <c r="D499" s="585"/>
      <c r="E499" s="448"/>
      <c r="F499" s="266"/>
      <c r="G499" s="267"/>
    </row>
    <row r="500" spans="3:8">
      <c r="D500" s="585"/>
      <c r="E500" s="448"/>
      <c r="F500" s="266"/>
      <c r="G500" s="267"/>
      <c r="H500" s="263"/>
    </row>
    <row r="501" spans="3:8">
      <c r="D501" s="585"/>
      <c r="E501" s="448"/>
      <c r="F501" s="266"/>
      <c r="G501" s="267"/>
    </row>
    <row r="502" spans="3:8">
      <c r="D502" s="585"/>
      <c r="E502" s="448"/>
      <c r="F502" s="266"/>
      <c r="G502" s="267"/>
      <c r="H502" s="263"/>
    </row>
    <row r="503" spans="3:8">
      <c r="D503" s="585"/>
      <c r="E503" s="448"/>
      <c r="F503" s="266"/>
      <c r="G503" s="267"/>
    </row>
    <row r="504" spans="3:8">
      <c r="D504" s="585"/>
      <c r="E504" s="448"/>
      <c r="F504" s="266"/>
      <c r="G504" s="267"/>
      <c r="H504" s="263"/>
    </row>
    <row r="505" spans="3:8">
      <c r="D505" s="585"/>
      <c r="E505" s="448"/>
      <c r="F505" s="266"/>
      <c r="G505" s="267"/>
    </row>
    <row r="506" spans="3:8">
      <c r="D506" s="585"/>
      <c r="E506" s="448"/>
      <c r="F506" s="266"/>
      <c r="G506" s="267"/>
    </row>
    <row r="507" spans="3:8">
      <c r="C507" s="583" t="s">
        <v>207</v>
      </c>
      <c r="D507" s="448"/>
      <c r="E507" s="448"/>
      <c r="F507" s="266"/>
      <c r="H507" s="263"/>
    </row>
    <row r="508" spans="3:8">
      <c r="C508" s="583"/>
      <c r="D508" s="448"/>
      <c r="E508" s="448"/>
      <c r="F508" s="266"/>
    </row>
    <row r="509" spans="3:8">
      <c r="C509" s="583"/>
      <c r="D509" s="448"/>
      <c r="F509" s="266"/>
    </row>
    <row r="510" spans="3:8">
      <c r="C510" s="583"/>
      <c r="D510" s="448"/>
      <c r="E510" s="448"/>
      <c r="F510" s="266"/>
      <c r="H510" s="263"/>
    </row>
    <row r="511" spans="3:8">
      <c r="C511" s="583"/>
      <c r="D511" s="448"/>
      <c r="E511" s="448"/>
      <c r="F511" s="266"/>
    </row>
    <row r="512" spans="3:8">
      <c r="C512" s="583"/>
      <c r="D512" s="448"/>
      <c r="F512" s="266"/>
      <c r="H512" s="263"/>
    </row>
    <row r="513" spans="3:8">
      <c r="C513" s="583"/>
      <c r="D513" s="448"/>
      <c r="E513" s="448"/>
      <c r="F513" s="266"/>
      <c r="H513" s="263"/>
    </row>
    <row r="514" spans="3:8">
      <c r="C514" s="583"/>
      <c r="D514" s="448"/>
      <c r="E514" s="448"/>
      <c r="F514" s="266"/>
    </row>
    <row r="515" spans="3:8">
      <c r="D515" s="448"/>
      <c r="E515" s="448"/>
      <c r="F515" s="266"/>
      <c r="H515" s="263"/>
    </row>
    <row r="516" spans="3:8">
      <c r="D516" s="448"/>
      <c r="E516" s="448"/>
      <c r="F516" s="266"/>
    </row>
    <row r="517" spans="3:8">
      <c r="D517" s="448"/>
      <c r="E517" s="448"/>
      <c r="F517" s="266"/>
    </row>
    <row r="518" spans="3:8">
      <c r="D518" s="448"/>
      <c r="F518" s="266"/>
      <c r="H518" s="263"/>
    </row>
    <row r="519" spans="3:8">
      <c r="D519" s="3"/>
      <c r="F519" s="266"/>
      <c r="H519" s="263"/>
    </row>
    <row r="520" spans="3:8">
      <c r="D520" s="448"/>
      <c r="E520" s="448"/>
      <c r="F520" s="266"/>
      <c r="H520" s="263"/>
    </row>
    <row r="521" spans="3:8">
      <c r="D521" s="448"/>
      <c r="E521" s="448"/>
      <c r="F521" s="266"/>
    </row>
    <row r="522" spans="3:8">
      <c r="D522" s="448"/>
      <c r="E522" s="448"/>
      <c r="F522" s="266"/>
      <c r="H522" s="263"/>
    </row>
    <row r="523" spans="3:8">
      <c r="D523" s="448"/>
      <c r="E523" s="448"/>
      <c r="F523" s="266"/>
    </row>
    <row r="524" spans="3:8">
      <c r="D524" s="448"/>
      <c r="E524" s="448"/>
      <c r="F524" s="266"/>
      <c r="H524" s="263"/>
    </row>
    <row r="525" spans="3:8">
      <c r="D525" s="448"/>
      <c r="E525" s="448"/>
      <c r="F525" s="266"/>
    </row>
    <row r="526" spans="3:8">
      <c r="D526" s="3"/>
      <c r="F526" s="266"/>
      <c r="H526" s="263"/>
    </row>
    <row r="527" spans="3:8">
      <c r="D527" s="3"/>
      <c r="F527" s="266"/>
      <c r="H527" s="263"/>
    </row>
    <row r="528" spans="3:8">
      <c r="D528" s="448"/>
      <c r="E528" s="448"/>
      <c r="F528" s="266"/>
      <c r="H528" s="263"/>
    </row>
    <row r="529" spans="2:8">
      <c r="D529" s="448"/>
      <c r="E529" s="448"/>
      <c r="F529" s="266"/>
    </row>
    <row r="530" spans="2:8">
      <c r="D530" s="448"/>
      <c r="E530" s="448"/>
      <c r="F530" s="266"/>
      <c r="H530" s="263"/>
    </row>
    <row r="531" spans="2:8">
      <c r="D531" s="448"/>
      <c r="E531" s="448"/>
      <c r="F531" s="266"/>
    </row>
    <row r="532" spans="2:8">
      <c r="D532" s="448"/>
      <c r="E532" s="448"/>
      <c r="F532" s="266"/>
    </row>
    <row r="533" spans="2:8">
      <c r="D533" s="448"/>
      <c r="E533" s="448"/>
      <c r="F533" s="266"/>
      <c r="H533" s="263"/>
    </row>
    <row r="534" spans="2:8">
      <c r="D534" s="448"/>
      <c r="E534" s="448"/>
      <c r="F534" s="266"/>
    </row>
    <row r="535" spans="2:8">
      <c r="D535" s="448"/>
      <c r="F535" s="266"/>
      <c r="H535" s="263"/>
    </row>
    <row r="536" spans="2:8">
      <c r="C536" s="265"/>
      <c r="D536" s="273"/>
      <c r="F536" s="266"/>
      <c r="G536" s="267"/>
      <c r="H536" s="263"/>
    </row>
    <row r="537" spans="2:8">
      <c r="C537" s="265"/>
      <c r="D537" s="273"/>
      <c r="E537" s="448"/>
      <c r="F537" s="266"/>
      <c r="G537" s="267"/>
      <c r="H537" s="263"/>
    </row>
    <row r="538" spans="2:8">
      <c r="C538" s="265"/>
      <c r="D538" s="273"/>
      <c r="E538" s="448"/>
      <c r="F538" s="266"/>
      <c r="G538" s="267"/>
    </row>
    <row r="539" spans="2:8">
      <c r="C539" s="265"/>
      <c r="D539" s="273"/>
      <c r="E539" s="448"/>
      <c r="F539" s="266"/>
      <c r="G539" s="267"/>
      <c r="H539" s="263"/>
    </row>
    <row r="540" spans="2:8">
      <c r="C540" s="265"/>
      <c r="D540" s="273"/>
      <c r="E540" s="448"/>
      <c r="F540" s="266"/>
      <c r="G540" s="267"/>
    </row>
    <row r="541" spans="2:8">
      <c r="C541" s="265"/>
      <c r="D541" s="273"/>
      <c r="E541" s="448"/>
      <c r="F541" s="266"/>
      <c r="G541" s="267"/>
    </row>
    <row r="542" spans="2:8">
      <c r="C542" s="265"/>
      <c r="D542" s="273"/>
      <c r="E542" s="448"/>
      <c r="F542" s="266"/>
      <c r="G542" s="267"/>
      <c r="H542" s="263"/>
    </row>
    <row r="543" spans="2:8">
      <c r="C543" s="265"/>
      <c r="D543" s="273"/>
      <c r="E543" s="448"/>
      <c r="F543" s="266"/>
      <c r="G543" s="267"/>
    </row>
    <row r="544" spans="2:8">
      <c r="B544" s="578"/>
      <c r="D544" s="3"/>
      <c r="E544" s="448"/>
      <c r="F544" s="266"/>
      <c r="H544" s="263"/>
    </row>
    <row r="545" spans="1:8">
      <c r="B545" s="578"/>
      <c r="D545" s="3"/>
      <c r="E545" s="448"/>
      <c r="F545" s="266"/>
      <c r="G545" s="267"/>
    </row>
    <row r="546" spans="1:8">
      <c r="B546" s="578"/>
      <c r="D546" s="3"/>
      <c r="F546" s="266"/>
      <c r="H546" s="263"/>
    </row>
    <row r="547" spans="1:8">
      <c r="B547" s="578"/>
      <c r="D547" s="141"/>
      <c r="E547" s="489"/>
      <c r="F547" s="266"/>
      <c r="G547" s="267"/>
      <c r="H547" s="263"/>
    </row>
    <row r="548" spans="1:8">
      <c r="B548" s="578"/>
      <c r="D548" s="489"/>
      <c r="E548" s="489"/>
      <c r="F548" s="266"/>
      <c r="G548" s="267"/>
    </row>
    <row r="549" spans="1:8">
      <c r="B549" s="578"/>
      <c r="D549" s="489"/>
      <c r="E549" s="489"/>
      <c r="F549" s="266"/>
    </row>
    <row r="550" spans="1:8">
      <c r="A550" s="277"/>
      <c r="B550" s="277"/>
      <c r="C550" s="277"/>
      <c r="D550" s="3"/>
      <c r="F550" s="266"/>
      <c r="H550" s="263"/>
    </row>
    <row r="551" spans="1:8">
      <c r="A551" s="277"/>
      <c r="B551" s="277"/>
      <c r="C551" s="277"/>
      <c r="D551" s="448"/>
      <c r="E551" s="448"/>
      <c r="F551" s="266"/>
      <c r="H551" s="263"/>
    </row>
    <row r="552" spans="1:8">
      <c r="A552" s="277"/>
      <c r="B552" s="277"/>
      <c r="C552" s="277"/>
      <c r="D552" s="448"/>
      <c r="E552" s="448"/>
      <c r="F552" s="266"/>
    </row>
    <row r="553" spans="1:8">
      <c r="A553" s="277"/>
      <c r="B553" s="277"/>
      <c r="C553" s="277"/>
      <c r="D553" s="3"/>
      <c r="F553" s="266"/>
      <c r="H553" s="263"/>
    </row>
    <row r="554" spans="1:8">
      <c r="A554" s="100"/>
      <c r="B554" s="100"/>
      <c r="C554" s="273" t="s">
        <v>221</v>
      </c>
      <c r="D554" s="3"/>
      <c r="F554" s="266"/>
      <c r="G554" s="267"/>
      <c r="H554" s="263"/>
    </row>
    <row r="555" spans="1:8">
      <c r="A555" s="100"/>
      <c r="B555" s="100"/>
      <c r="C555" s="273"/>
      <c r="D555" s="215"/>
      <c r="F555" s="266"/>
      <c r="G555" s="267"/>
      <c r="H555" s="263"/>
    </row>
    <row r="556" spans="1:8">
      <c r="A556" s="100"/>
      <c r="B556" s="100"/>
      <c r="C556" s="273"/>
      <c r="D556" s="3"/>
      <c r="F556" s="266"/>
      <c r="H556" s="263"/>
    </row>
    <row r="557" spans="1:8">
      <c r="A557" s="100"/>
      <c r="B557" s="100"/>
      <c r="C557" s="273"/>
      <c r="D557" s="3"/>
      <c r="E557" s="448"/>
      <c r="F557" s="266"/>
      <c r="H557" s="263"/>
    </row>
    <row r="558" spans="1:8">
      <c r="A558" s="100"/>
      <c r="B558" s="100"/>
      <c r="C558" s="273"/>
      <c r="D558" s="3"/>
      <c r="E558" s="448"/>
      <c r="F558" s="266"/>
    </row>
    <row r="559" spans="1:8">
      <c r="A559" s="100"/>
      <c r="B559" s="100"/>
      <c r="C559" s="273"/>
      <c r="D559" s="3"/>
      <c r="E559" s="448"/>
      <c r="F559" s="266"/>
      <c r="H559" s="263"/>
    </row>
    <row r="560" spans="1:8">
      <c r="A560" s="100"/>
      <c r="B560" s="100"/>
      <c r="C560" s="273"/>
      <c r="D560" s="3"/>
      <c r="E560" s="448"/>
      <c r="F560" s="266"/>
    </row>
    <row r="561" spans="1:8">
      <c r="A561" s="100"/>
      <c r="B561" s="100"/>
      <c r="C561" s="273"/>
      <c r="D561" s="3"/>
      <c r="E561" s="448"/>
      <c r="F561" s="266"/>
    </row>
    <row r="562" spans="1:8">
      <c r="A562" s="100"/>
      <c r="B562" s="100"/>
      <c r="C562" s="273"/>
      <c r="D562" s="3"/>
      <c r="F562" s="266"/>
      <c r="H562" s="263"/>
    </row>
    <row r="563" spans="1:8">
      <c r="A563" s="100"/>
      <c r="B563" s="100"/>
      <c r="C563" s="273"/>
      <c r="D563" s="154"/>
      <c r="E563" s="448"/>
      <c r="F563" s="266"/>
      <c r="H563" s="263"/>
    </row>
    <row r="564" spans="1:8">
      <c r="A564" s="100"/>
      <c r="B564" s="100"/>
      <c r="C564" s="273"/>
      <c r="D564" s="154"/>
      <c r="E564" s="448"/>
      <c r="F564" s="266"/>
    </row>
    <row r="565" spans="1:8">
      <c r="A565" s="100"/>
      <c r="B565" s="100"/>
      <c r="C565" s="273"/>
      <c r="D565" s="154"/>
      <c r="E565" s="448"/>
      <c r="F565" s="266"/>
      <c r="H565" s="263"/>
    </row>
    <row r="566" spans="1:8">
      <c r="A566" s="100"/>
      <c r="B566" s="100"/>
      <c r="C566" s="273"/>
      <c r="D566" s="154"/>
      <c r="E566" s="448"/>
      <c r="F566" s="266"/>
    </row>
    <row r="567" spans="1:8">
      <c r="A567" s="100"/>
      <c r="B567" s="100"/>
      <c r="C567" s="273"/>
      <c r="D567" s="154"/>
      <c r="E567" s="448"/>
      <c r="F567" s="266"/>
      <c r="H567" s="263"/>
    </row>
    <row r="568" spans="1:8">
      <c r="A568" s="100"/>
      <c r="B568" s="100"/>
      <c r="C568" s="273"/>
      <c r="D568" s="154"/>
      <c r="E568" s="448"/>
      <c r="F568" s="266"/>
    </row>
    <row r="569" spans="1:8">
      <c r="A569" s="100"/>
      <c r="B569" s="100"/>
      <c r="C569" s="273"/>
      <c r="D569" s="154"/>
      <c r="F569" s="266"/>
      <c r="H569" s="263"/>
    </row>
    <row r="570" spans="1:8">
      <c r="A570" s="100"/>
      <c r="B570" s="100"/>
      <c r="C570" s="273"/>
      <c r="D570" s="154"/>
      <c r="E570" s="448"/>
      <c r="F570" s="266"/>
      <c r="H570" s="263"/>
    </row>
    <row r="571" spans="1:8">
      <c r="A571" s="100"/>
      <c r="B571" s="100"/>
      <c r="C571" s="273"/>
      <c r="D571" s="154"/>
      <c r="E571" s="448"/>
      <c r="F571" s="266"/>
    </row>
    <row r="572" spans="1:8">
      <c r="A572" s="100"/>
      <c r="B572" s="100"/>
      <c r="C572" s="273"/>
      <c r="D572" s="154"/>
      <c r="E572" s="448"/>
      <c r="F572" s="266"/>
      <c r="H572" s="263"/>
    </row>
    <row r="573" spans="1:8">
      <c r="A573" s="100"/>
      <c r="B573" s="100"/>
      <c r="C573" s="273"/>
      <c r="D573" s="154"/>
      <c r="E573" s="448"/>
      <c r="F573" s="266"/>
    </row>
    <row r="574" spans="1:8">
      <c r="A574" s="100"/>
      <c r="B574" s="100"/>
      <c r="C574" s="273"/>
      <c r="D574" s="154"/>
      <c r="E574" s="448"/>
      <c r="F574" s="266"/>
    </row>
    <row r="575" spans="1:8">
      <c r="A575" s="100"/>
      <c r="B575" s="100"/>
      <c r="C575" s="273"/>
      <c r="D575" s="154"/>
      <c r="E575" s="448"/>
      <c r="F575" s="266"/>
      <c r="H575" s="263"/>
    </row>
    <row r="576" spans="1:8">
      <c r="A576" s="100"/>
      <c r="B576" s="100"/>
      <c r="C576" s="273"/>
      <c r="D576" s="154"/>
      <c r="E576" s="448"/>
      <c r="F576" s="266"/>
    </row>
    <row r="577" spans="1:8">
      <c r="A577" s="100"/>
      <c r="B577" s="100"/>
      <c r="C577" s="273"/>
      <c r="D577" s="154"/>
      <c r="E577" s="448"/>
      <c r="F577" s="266"/>
      <c r="H577" s="263"/>
    </row>
    <row r="578" spans="1:8">
      <c r="A578" s="100"/>
      <c r="B578" s="100"/>
      <c r="C578" s="273"/>
      <c r="D578" s="154"/>
      <c r="E578" s="448"/>
      <c r="F578" s="266"/>
    </row>
    <row r="579" spans="1:8">
      <c r="A579" s="100"/>
      <c r="B579" s="100"/>
      <c r="C579" s="273"/>
      <c r="D579" s="154"/>
      <c r="E579" s="448"/>
      <c r="F579" s="266"/>
      <c r="H579" s="263"/>
    </row>
    <row r="580" spans="1:8">
      <c r="A580" s="100"/>
      <c r="B580" s="100"/>
      <c r="C580" s="273"/>
      <c r="D580" s="154"/>
      <c r="E580" s="448"/>
      <c r="F580" s="266"/>
    </row>
    <row r="581" spans="1:8">
      <c r="A581" s="100"/>
      <c r="B581" s="100"/>
      <c r="C581" s="273"/>
      <c r="D581" s="154"/>
      <c r="E581" s="448"/>
      <c r="F581" s="266"/>
      <c r="H581" s="263"/>
    </row>
    <row r="582" spans="1:8">
      <c r="A582" s="100"/>
      <c r="B582" s="100"/>
      <c r="C582" s="273"/>
      <c r="D582" s="154"/>
      <c r="E582" s="448"/>
      <c r="F582" s="266"/>
    </row>
    <row r="583" spans="1:8">
      <c r="A583" s="100"/>
      <c r="B583" s="100"/>
      <c r="C583" s="273"/>
      <c r="D583" s="154"/>
      <c r="E583" s="448"/>
      <c r="F583" s="266"/>
      <c r="H583" s="263"/>
    </row>
    <row r="584" spans="1:8">
      <c r="A584" s="100"/>
      <c r="B584" s="100"/>
      <c r="C584" s="273"/>
      <c r="D584" s="154"/>
      <c r="E584" s="448"/>
      <c r="F584" s="266"/>
    </row>
    <row r="585" spans="1:8">
      <c r="A585" s="100"/>
      <c r="B585" s="100"/>
      <c r="C585" s="273"/>
      <c r="D585" s="154"/>
      <c r="E585" s="448"/>
      <c r="F585" s="266"/>
      <c r="H585" s="263"/>
    </row>
    <row r="586" spans="1:8">
      <c r="A586" s="100"/>
      <c r="B586" s="100"/>
      <c r="C586" s="273"/>
      <c r="D586" s="154"/>
      <c r="E586" s="448"/>
      <c r="F586" s="266"/>
    </row>
    <row r="587" spans="1:8">
      <c r="A587" s="100"/>
      <c r="B587" s="100"/>
      <c r="C587" s="273"/>
      <c r="D587" s="154"/>
      <c r="F587" s="266"/>
      <c r="H587" s="263"/>
    </row>
    <row r="588" spans="1:8">
      <c r="A588" s="100"/>
      <c r="B588" s="100"/>
      <c r="C588" s="273"/>
      <c r="D588" s="154"/>
      <c r="F588" s="266"/>
      <c r="H588" s="263"/>
    </row>
    <row r="589" spans="1:8">
      <c r="A589" s="100"/>
      <c r="B589" s="100"/>
      <c r="C589" s="273"/>
      <c r="D589" s="154"/>
      <c r="F589" s="266"/>
      <c r="H589" s="263"/>
    </row>
    <row r="590" spans="1:8">
      <c r="A590" s="100"/>
      <c r="B590" s="100"/>
      <c r="C590" s="273"/>
      <c r="D590" s="154"/>
      <c r="F590" s="266"/>
      <c r="H590" s="263"/>
    </row>
    <row r="591" spans="1:8">
      <c r="A591" s="100"/>
      <c r="B591" s="100"/>
      <c r="C591" s="273"/>
      <c r="D591" s="154"/>
      <c r="E591" s="448"/>
      <c r="F591" s="266"/>
      <c r="H591" s="263"/>
    </row>
    <row r="592" spans="1:8">
      <c r="A592" s="100"/>
      <c r="B592" s="100"/>
      <c r="C592" s="273"/>
      <c r="D592" s="154"/>
      <c r="E592" s="448"/>
      <c r="F592" s="266"/>
    </row>
    <row r="593" spans="1:8">
      <c r="A593" s="100"/>
      <c r="B593" s="100"/>
      <c r="C593" s="273"/>
      <c r="D593" s="154"/>
      <c r="E593" s="448"/>
      <c r="F593" s="216"/>
      <c r="H593" s="263"/>
    </row>
    <row r="594" spans="1:8">
      <c r="A594" s="100"/>
      <c r="B594" s="100"/>
      <c r="C594" s="273"/>
      <c r="D594" s="154"/>
      <c r="E594" s="448"/>
      <c r="F594" s="266"/>
    </row>
    <row r="595" spans="1:8">
      <c r="A595" s="100"/>
      <c r="B595" s="100"/>
      <c r="C595" s="273"/>
      <c r="D595" s="154"/>
      <c r="E595" s="448"/>
      <c r="F595" s="266"/>
    </row>
    <row r="596" spans="1:8">
      <c r="A596" s="100"/>
      <c r="B596" s="100"/>
      <c r="C596" s="273"/>
      <c r="D596" s="154"/>
      <c r="E596" s="448"/>
      <c r="F596" s="266"/>
      <c r="H596" s="263"/>
    </row>
    <row r="597" spans="1:8">
      <c r="A597" s="100"/>
      <c r="B597" s="100"/>
      <c r="C597" s="273"/>
      <c r="D597" s="154"/>
      <c r="E597" s="448"/>
      <c r="F597" s="266"/>
    </row>
    <row r="598" spans="1:8">
      <c r="D598" s="448"/>
      <c r="E598" s="448"/>
      <c r="F598" s="266"/>
      <c r="H598" s="263"/>
    </row>
    <row r="599" spans="1:8">
      <c r="D599" s="448"/>
      <c r="E599" s="448"/>
      <c r="F599" s="266"/>
    </row>
    <row r="600" spans="1:8">
      <c r="D600" s="3"/>
      <c r="E600" s="448"/>
      <c r="F600" s="266"/>
    </row>
    <row r="601" spans="1:8">
      <c r="D601" s="3"/>
      <c r="E601" s="585"/>
      <c r="F601" s="266"/>
      <c r="H601" s="263"/>
    </row>
    <row r="602" spans="1:8">
      <c r="D602" s="3"/>
      <c r="E602" s="585"/>
      <c r="F602" s="266"/>
    </row>
    <row r="603" spans="1:8">
      <c r="D603" s="3"/>
      <c r="E603" s="585"/>
      <c r="F603" s="266"/>
    </row>
    <row r="604" spans="1:8">
      <c r="D604" s="448"/>
      <c r="E604" s="448"/>
      <c r="F604" s="266"/>
      <c r="H604" s="263"/>
    </row>
    <row r="605" spans="1:8">
      <c r="D605" s="448"/>
      <c r="E605" s="448"/>
      <c r="F605" s="266"/>
    </row>
    <row r="606" spans="1:8">
      <c r="D606" s="448"/>
      <c r="E606" s="448"/>
      <c r="F606" s="266"/>
      <c r="H606" s="263"/>
    </row>
    <row r="607" spans="1:8">
      <c r="D607" s="448"/>
      <c r="E607" s="448"/>
      <c r="F607" s="266"/>
    </row>
    <row r="608" spans="1:8">
      <c r="D608" s="448"/>
      <c r="E608" s="448"/>
      <c r="F608" s="266"/>
      <c r="H608" s="263"/>
    </row>
    <row r="609" spans="1:8">
      <c r="D609" s="448"/>
      <c r="E609" s="448"/>
      <c r="F609" s="266"/>
    </row>
    <row r="610" spans="1:8">
      <c r="D610" s="448"/>
      <c r="E610" s="448"/>
      <c r="F610" s="266"/>
    </row>
    <row r="611" spans="1:8">
      <c r="D611" s="448"/>
      <c r="E611" s="448"/>
      <c r="F611" s="266"/>
    </row>
    <row r="612" spans="1:8">
      <c r="E612" s="448"/>
      <c r="F612" s="266"/>
      <c r="H612" s="263"/>
    </row>
    <row r="613" spans="1:8">
      <c r="D613" s="3"/>
      <c r="E613" s="448"/>
      <c r="F613" s="266"/>
    </row>
    <row r="614" spans="1:8">
      <c r="D614" s="3"/>
      <c r="F614" s="266"/>
      <c r="H614" s="263"/>
    </row>
    <row r="615" spans="1:8">
      <c r="D615" s="169"/>
      <c r="E615" s="448"/>
      <c r="F615" s="266"/>
      <c r="H615" s="263"/>
    </row>
    <row r="616" spans="1:8">
      <c r="B616" s="100"/>
      <c r="D616" s="169"/>
      <c r="E616" s="448"/>
      <c r="F616" s="266"/>
    </row>
    <row r="617" spans="1:8">
      <c r="B617" s="100"/>
      <c r="D617" s="169"/>
      <c r="E617" s="448"/>
      <c r="F617" s="266"/>
    </row>
    <row r="618" spans="1:8">
      <c r="B618" s="100"/>
      <c r="D618" s="169"/>
      <c r="E618" s="448"/>
      <c r="F618" s="266"/>
    </row>
    <row r="619" spans="1:8">
      <c r="B619" s="100"/>
      <c r="D619" s="169"/>
      <c r="E619" s="448"/>
      <c r="F619" s="266"/>
      <c r="H619" s="263"/>
    </row>
    <row r="620" spans="1:8">
      <c r="B620" s="100"/>
      <c r="D620" s="169"/>
      <c r="E620" s="448"/>
      <c r="F620" s="266"/>
    </row>
    <row r="621" spans="1:8">
      <c r="B621" s="100"/>
      <c r="D621" s="169"/>
      <c r="E621" s="448"/>
      <c r="F621" s="266"/>
      <c r="H621" s="263"/>
    </row>
    <row r="622" spans="1:8">
      <c r="B622" s="100"/>
      <c r="D622" s="169"/>
      <c r="E622" s="448"/>
      <c r="F622" s="266"/>
    </row>
    <row r="623" spans="1:8">
      <c r="B623" s="100"/>
      <c r="D623" s="169"/>
      <c r="F623" s="266"/>
      <c r="H623" s="263"/>
    </row>
    <row r="624" spans="1:8">
      <c r="A624" s="277"/>
      <c r="B624" s="100"/>
      <c r="C624" s="277"/>
      <c r="D624" s="169"/>
      <c r="F624" s="266"/>
      <c r="H624" s="263"/>
    </row>
    <row r="625" spans="1:8">
      <c r="A625" s="100"/>
      <c r="B625" s="583"/>
      <c r="C625" s="583" t="s">
        <v>240</v>
      </c>
      <c r="D625" s="459"/>
      <c r="E625" s="448"/>
      <c r="F625" s="266"/>
      <c r="G625" s="278"/>
      <c r="H625" s="263"/>
    </row>
    <row r="626" spans="1:8">
      <c r="A626" s="100"/>
      <c r="B626" s="583"/>
      <c r="C626" s="583"/>
      <c r="D626" s="459"/>
      <c r="E626" s="584"/>
      <c r="F626" s="266"/>
      <c r="G626" s="278"/>
    </row>
    <row r="627" spans="1:8">
      <c r="A627" s="100"/>
      <c r="B627" s="583"/>
      <c r="C627" s="583"/>
      <c r="D627" s="459"/>
      <c r="E627" s="448"/>
      <c r="F627" s="266"/>
      <c r="G627" s="278"/>
      <c r="H627" s="263"/>
    </row>
    <row r="628" spans="1:8">
      <c r="A628" s="100"/>
      <c r="B628" s="583"/>
      <c r="C628" s="583"/>
      <c r="D628" s="459"/>
      <c r="E628" s="584"/>
      <c r="F628" s="266"/>
      <c r="G628" s="278"/>
    </row>
    <row r="629" spans="1:8">
      <c r="A629" s="100"/>
      <c r="B629" s="583"/>
      <c r="C629" s="583"/>
      <c r="D629" s="459"/>
      <c r="E629" s="584"/>
      <c r="F629" s="266"/>
      <c r="G629" s="278"/>
    </row>
    <row r="630" spans="1:8">
      <c r="A630" s="100"/>
      <c r="B630" s="583"/>
      <c r="C630" s="583"/>
      <c r="D630" s="459"/>
      <c r="E630" s="448"/>
      <c r="F630" s="266"/>
      <c r="G630" s="278"/>
      <c r="H630" s="263"/>
    </row>
    <row r="631" spans="1:8">
      <c r="A631" s="100"/>
      <c r="B631" s="583"/>
      <c r="C631" s="583"/>
      <c r="D631" s="459"/>
      <c r="E631" s="584"/>
      <c r="F631" s="266"/>
      <c r="G631" s="278"/>
    </row>
    <row r="632" spans="1:8">
      <c r="A632" s="100"/>
      <c r="B632" s="583"/>
      <c r="C632" s="583"/>
      <c r="D632" s="459"/>
      <c r="E632" s="584"/>
      <c r="F632" s="266"/>
      <c r="G632" s="278"/>
    </row>
    <row r="633" spans="1:8">
      <c r="A633" s="100"/>
      <c r="B633" s="583"/>
      <c r="C633" s="583"/>
      <c r="D633" s="459"/>
      <c r="E633" s="448"/>
      <c r="F633" s="266"/>
      <c r="G633" s="278"/>
      <c r="H633" s="263"/>
    </row>
    <row r="634" spans="1:8">
      <c r="A634" s="100"/>
      <c r="B634" s="583"/>
      <c r="C634" s="583"/>
      <c r="D634" s="459"/>
      <c r="E634" s="448"/>
      <c r="F634" s="266"/>
    </row>
    <row r="635" spans="1:8">
      <c r="A635" s="100"/>
      <c r="B635" s="583"/>
      <c r="C635" s="583"/>
      <c r="D635" s="459"/>
      <c r="F635" s="266"/>
      <c r="H635" s="263"/>
    </row>
    <row r="636" spans="1:8">
      <c r="A636" s="100"/>
      <c r="B636" s="583"/>
      <c r="C636" s="583"/>
      <c r="D636" s="459"/>
      <c r="E636" s="448"/>
      <c r="F636" s="266"/>
      <c r="H636" s="263"/>
    </row>
    <row r="637" spans="1:8">
      <c r="A637" s="100"/>
      <c r="B637" s="583"/>
      <c r="C637" s="583"/>
      <c r="D637" s="459"/>
      <c r="E637" s="448"/>
      <c r="F637" s="266"/>
    </row>
    <row r="638" spans="1:8">
      <c r="A638" s="100"/>
      <c r="B638" s="583"/>
      <c r="C638" s="583"/>
      <c r="D638" s="459"/>
      <c r="E638" s="448"/>
      <c r="F638" s="266"/>
    </row>
    <row r="639" spans="1:8">
      <c r="A639" s="100"/>
      <c r="B639" s="583"/>
      <c r="C639" s="583"/>
      <c r="D639" s="459"/>
      <c r="F639" s="266"/>
      <c r="H639" s="263"/>
    </row>
    <row r="640" spans="1:8">
      <c r="A640" s="100"/>
      <c r="B640" s="583"/>
      <c r="C640" s="583"/>
      <c r="D640" s="459"/>
      <c r="F640" s="266"/>
      <c r="H640" s="263"/>
    </row>
    <row r="641" spans="1:8">
      <c r="A641" s="100"/>
      <c r="B641" s="583"/>
      <c r="C641" s="583"/>
      <c r="D641" s="459"/>
      <c r="F641" s="266"/>
      <c r="H641" s="263"/>
    </row>
    <row r="642" spans="1:8">
      <c r="A642" s="100"/>
      <c r="B642" s="583"/>
      <c r="C642" s="583"/>
      <c r="E642" s="448"/>
      <c r="F642" s="266"/>
      <c r="H642" s="263"/>
    </row>
    <row r="643" spans="1:8">
      <c r="A643" s="100"/>
      <c r="B643" s="583"/>
      <c r="C643" s="583"/>
      <c r="E643" s="448"/>
      <c r="F643" s="266"/>
    </row>
    <row r="644" spans="1:8">
      <c r="A644" s="100"/>
      <c r="B644" s="583"/>
      <c r="C644" s="583"/>
      <c r="E644" s="448"/>
      <c r="F644" s="266"/>
    </row>
    <row r="645" spans="1:8">
      <c r="A645" s="100"/>
      <c r="B645" s="583"/>
      <c r="C645" s="583"/>
      <c r="F645" s="266"/>
      <c r="H645" s="263"/>
    </row>
    <row r="646" spans="1:8">
      <c r="A646" s="100"/>
      <c r="B646" s="583"/>
      <c r="C646" s="583"/>
      <c r="D646" s="448"/>
      <c r="E646" s="448"/>
      <c r="F646" s="266"/>
      <c r="H646" s="263"/>
    </row>
    <row r="647" spans="1:8">
      <c r="A647" s="100"/>
      <c r="B647" s="583"/>
      <c r="C647" s="583"/>
      <c r="D647" s="448"/>
      <c r="E647" s="448"/>
      <c r="F647" s="266"/>
    </row>
    <row r="648" spans="1:8">
      <c r="A648" s="100"/>
      <c r="B648" s="583"/>
      <c r="C648" s="583"/>
      <c r="D648" s="448"/>
      <c r="E648" s="448"/>
      <c r="F648" s="266"/>
      <c r="H648" s="263"/>
    </row>
    <row r="649" spans="1:8">
      <c r="A649" s="100"/>
      <c r="B649" s="583"/>
      <c r="C649" s="583"/>
      <c r="D649" s="448"/>
      <c r="E649" s="448"/>
      <c r="F649" s="266"/>
    </row>
    <row r="650" spans="1:8">
      <c r="A650" s="100"/>
      <c r="B650" s="583"/>
      <c r="C650" s="583"/>
      <c r="D650" s="448"/>
      <c r="F650" s="266"/>
      <c r="H650" s="263"/>
    </row>
    <row r="651" spans="1:8">
      <c r="A651" s="100"/>
      <c r="B651" s="583"/>
      <c r="C651" s="583"/>
      <c r="D651" s="448"/>
      <c r="E651" s="448"/>
      <c r="F651" s="266"/>
      <c r="H651" s="263"/>
    </row>
    <row r="652" spans="1:8">
      <c r="A652" s="100"/>
      <c r="B652" s="583"/>
      <c r="C652" s="583"/>
      <c r="D652" s="448"/>
      <c r="E652" s="448"/>
      <c r="F652" s="266"/>
    </row>
    <row r="653" spans="1:8">
      <c r="A653" s="100"/>
      <c r="B653" s="583"/>
      <c r="C653" s="583"/>
      <c r="D653" s="448"/>
      <c r="E653" s="448"/>
      <c r="F653" s="266"/>
      <c r="H653" s="263"/>
    </row>
    <row r="654" spans="1:8">
      <c r="A654" s="100"/>
      <c r="B654" s="583"/>
      <c r="C654" s="583"/>
      <c r="D654" s="448"/>
      <c r="E654" s="448"/>
      <c r="F654" s="266"/>
    </row>
    <row r="655" spans="1:8">
      <c r="A655" s="100"/>
      <c r="B655" s="583"/>
      <c r="C655" s="583"/>
      <c r="D655" s="448"/>
      <c r="F655" s="266"/>
      <c r="H655" s="263"/>
    </row>
    <row r="656" spans="1:8">
      <c r="A656" s="100"/>
      <c r="B656" s="583"/>
      <c r="C656" s="583"/>
      <c r="D656" s="448"/>
      <c r="E656" s="448"/>
      <c r="F656" s="266"/>
      <c r="H656" s="263"/>
    </row>
    <row r="657" spans="1:8">
      <c r="A657" s="100"/>
      <c r="B657" s="583"/>
      <c r="C657" s="583"/>
      <c r="D657" s="448"/>
      <c r="E657" s="448"/>
      <c r="F657" s="266"/>
    </row>
    <row r="658" spans="1:8">
      <c r="A658" s="100"/>
      <c r="B658" s="583"/>
      <c r="C658" s="583"/>
      <c r="D658" s="448"/>
      <c r="E658" s="448"/>
      <c r="F658" s="266"/>
    </row>
    <row r="659" spans="1:8">
      <c r="A659" s="100"/>
      <c r="B659" s="583"/>
      <c r="C659" s="583"/>
      <c r="D659" s="448"/>
      <c r="E659" s="448"/>
      <c r="F659" s="266"/>
      <c r="H659" s="263"/>
    </row>
    <row r="660" spans="1:8">
      <c r="A660" s="100"/>
      <c r="B660" s="583"/>
      <c r="C660" s="583"/>
      <c r="D660" s="448"/>
      <c r="E660" s="448"/>
      <c r="F660" s="266"/>
    </row>
    <row r="661" spans="1:8">
      <c r="A661" s="100"/>
      <c r="B661" s="583"/>
      <c r="C661" s="583"/>
      <c r="D661" s="448"/>
      <c r="E661" s="448"/>
      <c r="F661" s="266"/>
    </row>
    <row r="662" spans="1:8">
      <c r="A662" s="100"/>
      <c r="B662" s="583"/>
      <c r="C662" s="583"/>
      <c r="D662" s="448"/>
      <c r="E662" s="448"/>
      <c r="F662" s="266"/>
      <c r="H662" s="263"/>
    </row>
    <row r="663" spans="1:8">
      <c r="A663" s="100"/>
      <c r="B663" s="583"/>
      <c r="D663" s="448"/>
      <c r="E663" s="448"/>
      <c r="F663" s="266"/>
    </row>
    <row r="664" spans="1:8">
      <c r="A664" s="100"/>
      <c r="B664" s="273"/>
      <c r="C664" s="273" t="s">
        <v>247</v>
      </c>
      <c r="F664" s="266"/>
      <c r="H664" s="263"/>
    </row>
    <row r="665" spans="1:8">
      <c r="A665" s="100"/>
      <c r="B665" s="273"/>
      <c r="C665" s="273"/>
      <c r="F665" s="266"/>
      <c r="H665" s="263"/>
    </row>
    <row r="666" spans="1:8">
      <c r="A666" s="100"/>
      <c r="B666" s="273"/>
      <c r="C666" s="273"/>
      <c r="E666" s="448"/>
      <c r="F666" s="266"/>
      <c r="H666" s="263"/>
    </row>
    <row r="667" spans="1:8">
      <c r="A667" s="100"/>
      <c r="B667" s="273"/>
      <c r="C667" s="273"/>
      <c r="E667" s="448"/>
      <c r="F667" s="266"/>
    </row>
    <row r="668" spans="1:8">
      <c r="A668" s="100"/>
      <c r="B668" s="273"/>
      <c r="C668" s="273"/>
      <c r="E668" s="448"/>
      <c r="F668" s="266"/>
    </row>
    <row r="669" spans="1:8">
      <c r="A669" s="100"/>
      <c r="B669" s="273"/>
      <c r="C669" s="273"/>
      <c r="F669" s="266"/>
      <c r="H669" s="263"/>
    </row>
    <row r="670" spans="1:8">
      <c r="A670" s="100"/>
      <c r="B670" s="273"/>
      <c r="C670" s="273"/>
      <c r="E670" s="448"/>
      <c r="F670" s="266"/>
      <c r="H670" s="263"/>
    </row>
    <row r="671" spans="1:8">
      <c r="A671" s="100"/>
      <c r="B671" s="273"/>
      <c r="C671" s="273"/>
      <c r="E671" s="448"/>
      <c r="F671" s="266"/>
    </row>
    <row r="672" spans="1:8">
      <c r="A672" s="100"/>
      <c r="B672" s="273"/>
      <c r="C672" s="273"/>
      <c r="F672" s="266"/>
      <c r="H672" s="263"/>
    </row>
    <row r="673" spans="1:8">
      <c r="B673" s="273"/>
      <c r="C673" s="273"/>
      <c r="D673" s="5"/>
      <c r="E673" s="448"/>
      <c r="F673" s="266"/>
      <c r="H673" s="263"/>
    </row>
    <row r="674" spans="1:8">
      <c r="B674" s="273"/>
      <c r="C674" s="273"/>
      <c r="D674" s="5"/>
      <c r="E674" s="448"/>
      <c r="F674" s="266"/>
    </row>
    <row r="675" spans="1:8">
      <c r="B675" s="273"/>
      <c r="C675" s="273"/>
      <c r="D675" s="5"/>
      <c r="E675" s="448"/>
      <c r="F675" s="266"/>
    </row>
    <row r="676" spans="1:8">
      <c r="B676" s="273"/>
      <c r="C676" s="273"/>
      <c r="D676" s="5"/>
      <c r="E676" s="448"/>
      <c r="F676" s="266"/>
      <c r="H676" s="263"/>
    </row>
    <row r="677" spans="1:8">
      <c r="B677" s="273"/>
      <c r="C677" s="273"/>
      <c r="D677" s="5"/>
      <c r="E677" s="448"/>
      <c r="F677" s="266"/>
    </row>
    <row r="678" spans="1:8">
      <c r="A678" s="277"/>
      <c r="B678" s="277"/>
      <c r="C678" s="277"/>
      <c r="D678" s="3"/>
      <c r="F678" s="266"/>
      <c r="H678" s="263"/>
    </row>
    <row r="679" spans="1:8">
      <c r="B679" s="273"/>
      <c r="C679" s="273"/>
      <c r="D679" s="5"/>
      <c r="E679" s="448"/>
      <c r="F679" s="266"/>
      <c r="H679" s="263"/>
    </row>
    <row r="680" spans="1:8">
      <c r="B680" s="273"/>
      <c r="C680" s="273"/>
      <c r="D680" s="5"/>
      <c r="E680" s="448"/>
      <c r="F680" s="266"/>
    </row>
    <row r="681" spans="1:8">
      <c r="A681" s="277"/>
      <c r="B681" s="277"/>
      <c r="C681" s="277"/>
      <c r="D681" s="3"/>
      <c r="F681" s="266"/>
      <c r="H681" s="263"/>
    </row>
    <row r="682" spans="1:8">
      <c r="B682" s="273"/>
      <c r="C682" s="273"/>
      <c r="D682" s="5"/>
      <c r="E682" s="448"/>
      <c r="F682" s="266"/>
      <c r="H682" s="263"/>
    </row>
    <row r="683" spans="1:8">
      <c r="B683" s="273"/>
      <c r="C683" s="273"/>
      <c r="D683" s="5"/>
      <c r="E683" s="448"/>
      <c r="F683" s="266"/>
    </row>
    <row r="684" spans="1:8">
      <c r="A684" s="100"/>
      <c r="C684" s="273"/>
      <c r="F684" s="266"/>
      <c r="H684" s="263"/>
    </row>
    <row r="685" spans="1:8">
      <c r="A685" s="100"/>
      <c r="C685" s="273"/>
      <c r="E685" s="448"/>
      <c r="F685" s="266"/>
      <c r="H685" s="263"/>
    </row>
    <row r="686" spans="1:8">
      <c r="A686" s="100"/>
      <c r="C686" s="273"/>
      <c r="E686" s="448"/>
      <c r="F686" s="266"/>
    </row>
    <row r="687" spans="1:8">
      <c r="A687" s="100"/>
      <c r="C687" s="273"/>
      <c r="E687" s="448"/>
      <c r="F687" s="266"/>
      <c r="H687" s="263"/>
    </row>
    <row r="688" spans="1:8">
      <c r="A688" s="100"/>
      <c r="C688" s="273"/>
      <c r="E688" s="448"/>
      <c r="F688" s="266"/>
    </row>
    <row r="689" spans="1:8">
      <c r="A689" s="100"/>
      <c r="C689" s="273"/>
      <c r="F689" s="266"/>
      <c r="H689" s="263"/>
    </row>
    <row r="690" spans="1:8">
      <c r="A690" s="100"/>
      <c r="C690" s="273"/>
      <c r="F690" s="266"/>
      <c r="H690" s="263"/>
    </row>
    <row r="691" spans="1:8">
      <c r="A691" s="100"/>
      <c r="C691" s="273"/>
      <c r="D691" s="5"/>
      <c r="E691" s="448"/>
      <c r="F691" s="266"/>
      <c r="H691" s="263"/>
    </row>
    <row r="692" spans="1:8">
      <c r="A692" s="100"/>
      <c r="C692" s="273"/>
      <c r="D692" s="5"/>
      <c r="E692" s="448"/>
      <c r="F692" s="266"/>
    </row>
    <row r="693" spans="1:8">
      <c r="C693" s="273"/>
      <c r="D693" s="5"/>
      <c r="E693" s="448"/>
      <c r="F693" s="266"/>
    </row>
    <row r="694" spans="1:8">
      <c r="C694" s="273"/>
      <c r="D694" s="5"/>
      <c r="E694" s="448"/>
      <c r="F694" s="266"/>
    </row>
    <row r="695" spans="1:8">
      <c r="C695" s="273"/>
      <c r="D695" s="5"/>
      <c r="E695" s="448"/>
      <c r="F695" s="266"/>
      <c r="H695" s="263"/>
    </row>
    <row r="696" spans="1:8">
      <c r="C696" s="273"/>
      <c r="D696" s="5"/>
      <c r="E696" s="448"/>
      <c r="F696" s="266"/>
    </row>
    <row r="697" spans="1:8">
      <c r="C697" s="273"/>
      <c r="D697" s="5"/>
      <c r="F697" s="266"/>
      <c r="H697" s="263"/>
    </row>
    <row r="698" spans="1:8">
      <c r="C698" s="273"/>
      <c r="D698" s="5"/>
      <c r="E698" s="448"/>
      <c r="F698" s="266"/>
      <c r="H698" s="263"/>
    </row>
    <row r="699" spans="1:8">
      <c r="C699" s="273"/>
      <c r="D699" s="5"/>
      <c r="E699" s="448"/>
      <c r="F699" s="266"/>
    </row>
    <row r="700" spans="1:8">
      <c r="A700" s="277"/>
      <c r="B700" s="277"/>
      <c r="C700" s="277"/>
      <c r="D700" s="5"/>
      <c r="F700" s="266"/>
      <c r="H700" s="263"/>
    </row>
    <row r="701" spans="1:8">
      <c r="D701" s="459"/>
      <c r="F701" s="266"/>
      <c r="H701" s="263"/>
    </row>
    <row r="702" spans="1:8">
      <c r="D702" s="459"/>
      <c r="E702" s="448"/>
      <c r="F702" s="266"/>
      <c r="H702" s="263"/>
    </row>
    <row r="703" spans="1:8">
      <c r="D703" s="459"/>
      <c r="E703" s="448"/>
      <c r="F703" s="266"/>
    </row>
    <row r="704" spans="1:8">
      <c r="D704" s="459"/>
      <c r="E704" s="448"/>
      <c r="F704" s="266"/>
    </row>
    <row r="705" spans="1:8">
      <c r="A705" s="277"/>
      <c r="B705" s="579"/>
      <c r="C705" s="215" t="s">
        <v>257</v>
      </c>
      <c r="D705" s="448"/>
      <c r="E705" s="448"/>
      <c r="F705" s="266"/>
      <c r="H705" s="263"/>
    </row>
    <row r="706" spans="1:8">
      <c r="A706" s="279"/>
      <c r="B706" s="579"/>
      <c r="D706" s="448"/>
      <c r="E706" s="448"/>
      <c r="F706" s="266"/>
    </row>
    <row r="707" spans="1:8">
      <c r="A707" s="277"/>
      <c r="B707" s="579"/>
      <c r="D707" s="448"/>
      <c r="E707" s="448"/>
      <c r="F707" s="266"/>
    </row>
    <row r="708" spans="1:8">
      <c r="A708" s="277"/>
      <c r="B708" s="579"/>
      <c r="D708" s="448"/>
      <c r="E708" s="448"/>
      <c r="F708" s="266"/>
      <c r="H708" s="263"/>
    </row>
    <row r="709" spans="1:8">
      <c r="A709" s="277"/>
      <c r="B709" s="579"/>
      <c r="D709" s="448"/>
      <c r="E709" s="448"/>
      <c r="F709" s="266"/>
    </row>
    <row r="710" spans="1:8">
      <c r="A710" s="277"/>
      <c r="B710" s="579"/>
      <c r="D710" s="448"/>
      <c r="F710" s="266"/>
      <c r="H710" s="263"/>
    </row>
    <row r="711" spans="1:8">
      <c r="A711" s="277"/>
      <c r="B711" s="277"/>
      <c r="D711" s="448"/>
      <c r="E711" s="448"/>
      <c r="F711" s="266"/>
      <c r="H711" s="263"/>
    </row>
    <row r="712" spans="1:8">
      <c r="A712" s="279"/>
      <c r="B712" s="279"/>
      <c r="D712" s="448"/>
      <c r="E712" s="448"/>
      <c r="F712" s="266"/>
    </row>
    <row r="713" spans="1:8">
      <c r="A713" s="277"/>
      <c r="B713" s="277"/>
      <c r="D713" s="448"/>
      <c r="E713" s="448"/>
      <c r="F713" s="266"/>
      <c r="H713" s="263"/>
    </row>
    <row r="714" spans="1:8">
      <c r="A714" s="277"/>
      <c r="B714" s="277"/>
      <c r="D714" s="448"/>
      <c r="E714" s="448"/>
      <c r="F714" s="266"/>
    </row>
    <row r="715" spans="1:8">
      <c r="B715" s="579"/>
      <c r="D715" s="459"/>
      <c r="E715" s="448"/>
      <c r="F715" s="266"/>
      <c r="H715" s="263"/>
    </row>
    <row r="716" spans="1:8">
      <c r="B716" s="579"/>
      <c r="D716" s="459"/>
      <c r="E716" s="448"/>
      <c r="F716" s="266"/>
    </row>
    <row r="717" spans="1:8">
      <c r="B717" s="579"/>
      <c r="D717" s="459"/>
      <c r="E717" s="448"/>
      <c r="F717" s="266"/>
    </row>
    <row r="718" spans="1:8">
      <c r="B718" s="579"/>
      <c r="D718" s="459"/>
      <c r="E718" s="448"/>
      <c r="F718" s="266"/>
      <c r="H718" s="263"/>
    </row>
    <row r="719" spans="1:8">
      <c r="B719" s="579"/>
      <c r="D719" s="459"/>
      <c r="E719" s="448"/>
      <c r="F719" s="266"/>
    </row>
    <row r="720" spans="1:8">
      <c r="B720" s="579"/>
      <c r="D720" s="459"/>
      <c r="E720" s="448"/>
      <c r="F720" s="266"/>
      <c r="H720" s="263"/>
    </row>
    <row r="721" spans="1:8">
      <c r="B721" s="579"/>
      <c r="D721" s="459"/>
      <c r="E721" s="448"/>
      <c r="F721" s="266"/>
    </row>
    <row r="722" spans="1:8">
      <c r="B722" s="579"/>
      <c r="D722" s="459"/>
      <c r="E722" s="448"/>
      <c r="F722" s="266"/>
    </row>
    <row r="723" spans="1:8">
      <c r="B723" s="268"/>
      <c r="D723" s="462"/>
      <c r="E723" s="582"/>
      <c r="F723" s="266"/>
      <c r="G723" s="280"/>
      <c r="H723" s="263"/>
    </row>
    <row r="724" spans="1:8">
      <c r="B724" s="268"/>
      <c r="D724" s="462"/>
      <c r="E724" s="582"/>
      <c r="F724" s="266"/>
    </row>
    <row r="725" spans="1:8">
      <c r="B725" s="268"/>
      <c r="D725" s="462"/>
      <c r="F725" s="266"/>
      <c r="H725" s="263"/>
    </row>
    <row r="726" spans="1:8">
      <c r="B726" s="268"/>
      <c r="D726" s="462"/>
      <c r="E726" s="448"/>
      <c r="F726" s="266"/>
      <c r="H726" s="263"/>
    </row>
    <row r="727" spans="1:8">
      <c r="B727" s="268"/>
      <c r="D727" s="462"/>
      <c r="E727" s="448"/>
      <c r="F727" s="266"/>
    </row>
    <row r="728" spans="1:8">
      <c r="A728" s="277"/>
      <c r="B728" s="277"/>
      <c r="D728" s="3"/>
      <c r="F728" s="266"/>
      <c r="H728" s="263"/>
    </row>
    <row r="729" spans="1:8">
      <c r="D729" s="459"/>
      <c r="E729" s="448"/>
      <c r="F729" s="266"/>
      <c r="H729" s="263"/>
    </row>
    <row r="730" spans="1:8">
      <c r="D730" s="459"/>
      <c r="E730" s="448"/>
      <c r="F730" s="266"/>
    </row>
    <row r="731" spans="1:8">
      <c r="D731" s="459"/>
      <c r="E731" s="448"/>
      <c r="F731" s="266"/>
      <c r="H731" s="263"/>
    </row>
    <row r="732" spans="1:8">
      <c r="D732" s="459"/>
      <c r="E732" s="448"/>
      <c r="F732" s="266"/>
    </row>
    <row r="733" spans="1:8">
      <c r="D733" s="459"/>
      <c r="E733" s="448"/>
      <c r="F733" s="266"/>
    </row>
    <row r="734" spans="1:8">
      <c r="D734" s="459"/>
      <c r="E734" s="448"/>
      <c r="F734" s="266"/>
      <c r="H734" s="263"/>
    </row>
    <row r="735" spans="1:8">
      <c r="D735" s="459"/>
      <c r="E735" s="448"/>
      <c r="F735" s="266"/>
    </row>
    <row r="736" spans="1:8">
      <c r="D736" s="459"/>
      <c r="E736" s="448"/>
      <c r="F736" s="266"/>
    </row>
    <row r="737" spans="1:8">
      <c r="D737" s="459"/>
      <c r="F737" s="266"/>
      <c r="H737" s="263"/>
    </row>
    <row r="738" spans="1:8">
      <c r="D738" s="459"/>
      <c r="E738" s="448"/>
      <c r="F738" s="266"/>
      <c r="H738" s="263"/>
    </row>
    <row r="739" spans="1:8">
      <c r="D739" s="459"/>
      <c r="E739" s="448"/>
      <c r="F739" s="266"/>
    </row>
    <row r="740" spans="1:8">
      <c r="D740" s="459"/>
      <c r="E740" s="448"/>
      <c r="F740" s="266"/>
      <c r="H740" s="263"/>
    </row>
    <row r="741" spans="1:8">
      <c r="A741" s="281"/>
      <c r="B741" s="281"/>
      <c r="D741" s="459"/>
      <c r="E741" s="448"/>
      <c r="F741" s="266"/>
    </row>
    <row r="742" spans="1:8">
      <c r="A742" s="279"/>
      <c r="B742" s="279"/>
      <c r="D742" s="459"/>
      <c r="F742" s="266"/>
      <c r="H742" s="263"/>
    </row>
    <row r="743" spans="1:8">
      <c r="A743" s="277"/>
      <c r="B743" s="277"/>
      <c r="D743" s="459"/>
      <c r="F743" s="266"/>
      <c r="H743" s="263"/>
    </row>
    <row r="744" spans="1:8">
      <c r="A744" s="277"/>
      <c r="B744" s="277"/>
      <c r="D744" s="459"/>
      <c r="F744" s="266"/>
      <c r="H744" s="263"/>
    </row>
    <row r="745" spans="1:8">
      <c r="A745" s="277"/>
      <c r="B745" s="277"/>
      <c r="D745" s="459"/>
      <c r="E745" s="448"/>
      <c r="F745" s="266"/>
      <c r="H745" s="263"/>
    </row>
    <row r="746" spans="1:8">
      <c r="A746" s="277"/>
      <c r="B746" s="277"/>
      <c r="D746" s="459"/>
      <c r="E746" s="448"/>
      <c r="F746" s="266"/>
    </row>
    <row r="747" spans="1:8">
      <c r="A747" s="277"/>
      <c r="B747" s="277"/>
      <c r="D747" s="459"/>
      <c r="E747" s="448"/>
      <c r="F747" s="266"/>
    </row>
    <row r="748" spans="1:8">
      <c r="A748" s="277"/>
      <c r="B748" s="581"/>
      <c r="D748" s="448"/>
      <c r="F748" s="266"/>
      <c r="H748" s="263"/>
    </row>
    <row r="749" spans="1:8">
      <c r="A749" s="277"/>
      <c r="B749" s="581"/>
      <c r="D749" s="448"/>
      <c r="F749" s="266"/>
      <c r="H749" s="263"/>
    </row>
    <row r="750" spans="1:8">
      <c r="A750" s="277"/>
      <c r="B750" s="581"/>
      <c r="D750" s="448"/>
      <c r="F750" s="266"/>
      <c r="H750" s="263"/>
    </row>
    <row r="751" spans="1:8">
      <c r="A751" s="277"/>
      <c r="B751" s="579"/>
      <c r="E751" s="448"/>
      <c r="F751" s="266"/>
      <c r="H751" s="263"/>
    </row>
    <row r="752" spans="1:8">
      <c r="A752" s="279"/>
      <c r="B752" s="579"/>
      <c r="E752" s="448"/>
      <c r="F752" s="266"/>
    </row>
    <row r="753" spans="1:8">
      <c r="A753" s="277"/>
      <c r="B753" s="579"/>
      <c r="E753" s="448"/>
      <c r="F753" s="266"/>
      <c r="H753" s="263"/>
    </row>
    <row r="754" spans="1:8">
      <c r="A754" s="277"/>
      <c r="B754" s="579"/>
      <c r="E754" s="448"/>
      <c r="F754" s="266"/>
    </row>
    <row r="755" spans="1:8">
      <c r="A755" s="277"/>
      <c r="B755" s="277"/>
      <c r="D755" s="3"/>
      <c r="E755" s="448"/>
      <c r="F755" s="266"/>
      <c r="H755" s="263"/>
    </row>
    <row r="756" spans="1:8">
      <c r="A756" s="279"/>
      <c r="B756" s="279"/>
      <c r="D756" s="3"/>
      <c r="E756" s="448"/>
      <c r="F756" s="266"/>
    </row>
    <row r="757" spans="1:8">
      <c r="A757" s="282"/>
      <c r="B757" s="282"/>
      <c r="C757" s="580" t="s">
        <v>281</v>
      </c>
      <c r="D757" s="198"/>
      <c r="E757" s="577"/>
      <c r="F757" s="266"/>
      <c r="G757" s="283"/>
      <c r="H757" s="263"/>
    </row>
    <row r="758" spans="1:8">
      <c r="A758" s="284"/>
      <c r="B758" s="284"/>
      <c r="C758" s="580"/>
      <c r="D758" s="198"/>
      <c r="E758" s="577"/>
      <c r="F758" s="266"/>
      <c r="G758" s="283"/>
    </row>
    <row r="759" spans="1:8">
      <c r="A759" s="282"/>
      <c r="B759" s="282"/>
      <c r="C759" s="580"/>
      <c r="D759" s="198"/>
      <c r="E759" s="577"/>
      <c r="F759" s="266"/>
      <c r="G759" s="283"/>
    </row>
    <row r="760" spans="1:8">
      <c r="A760" s="282"/>
      <c r="B760" s="282"/>
      <c r="C760" s="580"/>
      <c r="D760" s="198"/>
      <c r="E760" s="577"/>
      <c r="F760" s="266"/>
      <c r="G760" s="283"/>
      <c r="H760" s="263"/>
    </row>
    <row r="761" spans="1:8">
      <c r="A761" s="282"/>
      <c r="B761" s="282"/>
      <c r="C761" s="580"/>
      <c r="D761" s="198"/>
      <c r="E761" s="577"/>
      <c r="F761" s="266"/>
      <c r="G761" s="283"/>
    </row>
    <row r="762" spans="1:8">
      <c r="A762" s="282"/>
      <c r="B762" s="282"/>
      <c r="C762" s="580"/>
      <c r="D762" s="198"/>
      <c r="E762" s="577"/>
      <c r="F762" s="266"/>
      <c r="G762" s="283"/>
      <c r="H762" s="263"/>
    </row>
    <row r="763" spans="1:8">
      <c r="A763" s="282"/>
      <c r="B763" s="282"/>
      <c r="C763" s="580"/>
      <c r="D763" s="198"/>
      <c r="E763" s="577"/>
      <c r="F763" s="266"/>
      <c r="G763" s="283"/>
    </row>
    <row r="764" spans="1:8">
      <c r="A764" s="282"/>
      <c r="B764" s="282"/>
      <c r="C764" s="580"/>
      <c r="D764" s="198"/>
      <c r="E764" s="577"/>
      <c r="F764" s="266"/>
      <c r="G764" s="283"/>
      <c r="H764" s="263"/>
    </row>
    <row r="765" spans="1:8">
      <c r="A765" s="282"/>
      <c r="B765" s="282"/>
      <c r="C765" s="580"/>
      <c r="D765" s="198"/>
      <c r="E765" s="577"/>
      <c r="F765" s="266"/>
      <c r="G765" s="283"/>
    </row>
    <row r="766" spans="1:8">
      <c r="A766" s="282"/>
      <c r="B766" s="282"/>
      <c r="C766" s="580"/>
      <c r="D766" s="198"/>
      <c r="E766" s="283"/>
      <c r="F766" s="266"/>
      <c r="G766" s="283"/>
      <c r="H766" s="263"/>
    </row>
    <row r="767" spans="1:8">
      <c r="A767" s="282"/>
      <c r="B767" s="282"/>
      <c r="C767" s="580"/>
      <c r="D767" s="198"/>
      <c r="E767" s="577"/>
      <c r="F767" s="266"/>
      <c r="G767" s="283"/>
      <c r="H767" s="263"/>
    </row>
    <row r="768" spans="1:8">
      <c r="A768" s="282"/>
      <c r="B768" s="282"/>
      <c r="C768" s="580"/>
      <c r="D768" s="198"/>
      <c r="E768" s="577"/>
      <c r="F768" s="266"/>
      <c r="G768" s="283"/>
    </row>
    <row r="769" spans="1:8">
      <c r="A769" s="282"/>
      <c r="B769" s="282"/>
      <c r="C769" s="580"/>
      <c r="D769" s="198"/>
      <c r="E769" s="577"/>
      <c r="F769" s="266"/>
      <c r="G769" s="283"/>
    </row>
    <row r="770" spans="1:8">
      <c r="A770" s="282"/>
      <c r="B770" s="282"/>
      <c r="C770" s="580"/>
      <c r="D770" s="198"/>
      <c r="E770" s="577"/>
      <c r="F770" s="266"/>
      <c r="G770" s="283"/>
      <c r="H770" s="263"/>
    </row>
    <row r="771" spans="1:8">
      <c r="A771" s="282"/>
      <c r="B771" s="282"/>
      <c r="C771" s="580"/>
      <c r="D771" s="198"/>
      <c r="E771" s="577"/>
      <c r="F771" s="266"/>
      <c r="G771" s="283"/>
    </row>
    <row r="772" spans="1:8">
      <c r="A772" s="282"/>
      <c r="B772" s="282"/>
      <c r="C772" s="580"/>
      <c r="D772" s="198"/>
      <c r="E772" s="577"/>
      <c r="F772" s="266"/>
      <c r="G772" s="283"/>
    </row>
    <row r="773" spans="1:8">
      <c r="A773" s="277"/>
      <c r="B773" s="277"/>
      <c r="C773" s="580"/>
      <c r="D773" s="198"/>
      <c r="F773" s="266"/>
      <c r="H773" s="263"/>
    </row>
    <row r="774" spans="1:8">
      <c r="A774" s="279"/>
      <c r="B774" s="279"/>
      <c r="C774" s="580"/>
      <c r="D774" s="198"/>
      <c r="F774" s="266"/>
    </row>
    <row r="775" spans="1:8">
      <c r="A775" s="100"/>
      <c r="B775" s="578"/>
      <c r="C775" s="580"/>
      <c r="D775" s="448"/>
      <c r="E775" s="448"/>
      <c r="F775" s="266"/>
      <c r="H775" s="263"/>
    </row>
    <row r="776" spans="1:8">
      <c r="A776" s="100"/>
      <c r="B776" s="578"/>
      <c r="C776" s="580"/>
      <c r="D776" s="448"/>
      <c r="E776" s="448"/>
      <c r="F776" s="266"/>
    </row>
    <row r="777" spans="1:8">
      <c r="A777" s="100"/>
      <c r="B777" s="578"/>
      <c r="C777" s="580"/>
      <c r="D777" s="448"/>
      <c r="F777" s="266"/>
      <c r="H777" s="263"/>
    </row>
    <row r="778" spans="1:8">
      <c r="A778" s="100"/>
      <c r="B778" s="578"/>
      <c r="C778" s="580"/>
      <c r="D778" s="448"/>
      <c r="E778" s="448"/>
      <c r="F778" s="266"/>
      <c r="H778" s="263"/>
    </row>
    <row r="779" spans="1:8">
      <c r="A779" s="100"/>
      <c r="B779" s="578"/>
      <c r="C779" s="580"/>
      <c r="D779" s="448"/>
      <c r="E779" s="448"/>
      <c r="F779" s="266"/>
    </row>
    <row r="780" spans="1:8">
      <c r="A780" s="277"/>
      <c r="B780" s="277"/>
      <c r="C780" s="580"/>
      <c r="D780" s="448"/>
      <c r="F780" s="266"/>
    </row>
    <row r="781" spans="1:8">
      <c r="A781" s="277"/>
      <c r="B781" s="277"/>
      <c r="C781" s="580"/>
      <c r="D781" s="448"/>
      <c r="E781" s="448"/>
      <c r="F781" s="266"/>
      <c r="H781" s="263"/>
    </row>
    <row r="782" spans="1:8">
      <c r="A782" s="279"/>
      <c r="B782" s="279"/>
      <c r="C782" s="580"/>
      <c r="D782" s="448"/>
      <c r="E782" s="448"/>
      <c r="F782" s="266"/>
    </row>
    <row r="783" spans="1:8">
      <c r="A783" s="277"/>
      <c r="B783" s="277"/>
      <c r="C783" s="580"/>
      <c r="D783" s="448"/>
      <c r="E783" s="448"/>
      <c r="F783" s="266"/>
    </row>
    <row r="784" spans="1:8">
      <c r="A784" s="277"/>
      <c r="B784" s="277"/>
      <c r="C784" s="580"/>
      <c r="D784" s="448"/>
      <c r="F784" s="266"/>
    </row>
    <row r="785" spans="2:8">
      <c r="B785" s="285"/>
      <c r="C785" s="580"/>
      <c r="D785" s="448"/>
      <c r="E785" s="448"/>
      <c r="F785" s="266"/>
      <c r="G785" s="267"/>
      <c r="H785" s="263"/>
    </row>
    <row r="786" spans="2:8">
      <c r="C786" s="580"/>
      <c r="D786" s="448"/>
      <c r="E786" s="448"/>
      <c r="F786" s="266"/>
    </row>
    <row r="787" spans="2:8">
      <c r="B787" s="285"/>
      <c r="C787" s="580"/>
      <c r="D787" s="448"/>
      <c r="E787" s="448"/>
      <c r="F787" s="266"/>
      <c r="G787" s="283"/>
    </row>
    <row r="788" spans="2:8">
      <c r="B788" s="285"/>
      <c r="C788" s="580"/>
      <c r="D788" s="448"/>
      <c r="E788" s="577"/>
      <c r="F788" s="266"/>
      <c r="G788" s="283"/>
      <c r="H788" s="263"/>
    </row>
    <row r="789" spans="2:8">
      <c r="B789" s="285"/>
      <c r="C789" s="580"/>
      <c r="D789" s="448"/>
      <c r="E789" s="577"/>
      <c r="F789" s="266"/>
      <c r="G789" s="283"/>
    </row>
    <row r="790" spans="2:8">
      <c r="B790" s="285"/>
      <c r="C790" s="580"/>
      <c r="D790" s="448"/>
      <c r="E790" s="577"/>
      <c r="F790" s="266"/>
      <c r="G790" s="283"/>
      <c r="H790" s="263"/>
    </row>
    <row r="791" spans="2:8">
      <c r="B791" s="285"/>
      <c r="C791" s="580"/>
      <c r="D791" s="448"/>
      <c r="E791" s="577"/>
      <c r="F791" s="266"/>
      <c r="G791" s="283"/>
    </row>
    <row r="792" spans="2:8">
      <c r="B792" s="285"/>
      <c r="C792" s="580"/>
      <c r="D792" s="448"/>
      <c r="E792" s="577"/>
      <c r="F792" s="266"/>
      <c r="G792" s="283"/>
      <c r="H792" s="263"/>
    </row>
    <row r="793" spans="2:8">
      <c r="B793" s="285"/>
      <c r="C793" s="580"/>
      <c r="D793" s="448"/>
      <c r="E793" s="577"/>
      <c r="F793" s="266"/>
      <c r="G793" s="283"/>
    </row>
    <row r="794" spans="2:8">
      <c r="B794" s="285"/>
      <c r="C794" s="580"/>
      <c r="D794" s="448"/>
      <c r="E794" s="577"/>
      <c r="F794" s="266"/>
      <c r="G794" s="283"/>
    </row>
    <row r="795" spans="2:8">
      <c r="B795" s="285"/>
      <c r="C795" s="580"/>
      <c r="D795" s="448"/>
      <c r="E795" s="577"/>
      <c r="F795" s="266"/>
      <c r="G795" s="283"/>
      <c r="H795" s="263"/>
    </row>
    <row r="796" spans="2:8">
      <c r="B796" s="285"/>
      <c r="C796" s="580"/>
      <c r="D796" s="448"/>
      <c r="E796" s="577"/>
      <c r="F796" s="266"/>
      <c r="G796" s="283"/>
    </row>
    <row r="797" spans="2:8">
      <c r="B797" s="285"/>
      <c r="C797" s="580"/>
      <c r="D797" s="448"/>
      <c r="E797" s="577"/>
      <c r="F797" s="266"/>
      <c r="G797" s="283"/>
    </row>
    <row r="798" spans="2:8">
      <c r="B798" s="285"/>
      <c r="C798" s="580"/>
      <c r="D798" s="448"/>
      <c r="E798" s="577"/>
      <c r="F798" s="266"/>
      <c r="G798" s="283"/>
      <c r="H798" s="263"/>
    </row>
    <row r="799" spans="2:8">
      <c r="B799" s="285"/>
      <c r="C799" s="580"/>
      <c r="D799" s="448"/>
      <c r="E799" s="577"/>
      <c r="F799" s="266"/>
      <c r="G799" s="283"/>
    </row>
    <row r="800" spans="2:8">
      <c r="C800" s="580"/>
      <c r="D800" s="448"/>
      <c r="E800" s="448"/>
      <c r="F800" s="266"/>
      <c r="H800" s="263"/>
    </row>
    <row r="801" spans="2:8">
      <c r="C801" s="580"/>
      <c r="D801" s="448"/>
      <c r="E801" s="448"/>
      <c r="F801" s="266"/>
    </row>
    <row r="802" spans="2:8">
      <c r="C802" s="580"/>
      <c r="D802" s="448"/>
      <c r="E802" s="448"/>
      <c r="F802" s="266"/>
      <c r="H802" s="263"/>
    </row>
    <row r="803" spans="2:8">
      <c r="C803" s="580"/>
      <c r="D803" s="448"/>
      <c r="E803" s="448"/>
      <c r="F803" s="266"/>
    </row>
    <row r="804" spans="2:8">
      <c r="C804" s="580"/>
      <c r="D804" s="448"/>
      <c r="E804" s="448"/>
      <c r="F804" s="266"/>
      <c r="H804" s="263"/>
    </row>
    <row r="805" spans="2:8">
      <c r="C805" s="580"/>
      <c r="D805" s="448"/>
      <c r="E805" s="448"/>
      <c r="F805" s="266"/>
    </row>
    <row r="806" spans="2:8">
      <c r="C806" s="580"/>
      <c r="D806" s="448"/>
      <c r="E806" s="448"/>
      <c r="F806" s="266"/>
      <c r="H806" s="263"/>
    </row>
    <row r="807" spans="2:8">
      <c r="C807" s="580"/>
      <c r="D807" s="448"/>
      <c r="E807" s="448"/>
      <c r="F807" s="266"/>
    </row>
    <row r="808" spans="2:8">
      <c r="D808" s="3"/>
    </row>
    <row r="809" spans="2:8">
      <c r="D809" s="576"/>
      <c r="E809" s="576"/>
      <c r="F809" s="576"/>
    </row>
    <row r="810" spans="2:8">
      <c r="B810" s="215" t="s">
        <v>289</v>
      </c>
      <c r="D810" s="3"/>
    </row>
    <row r="811" spans="2:8">
      <c r="D811" s="3"/>
    </row>
    <row r="812" spans="2:8">
      <c r="D812" s="3"/>
    </row>
    <row r="813" spans="2:8">
      <c r="D813" s="3"/>
    </row>
    <row r="814" spans="2:8">
      <c r="D814" s="3"/>
    </row>
    <row r="815" spans="2:8">
      <c r="D815" s="3"/>
    </row>
    <row r="816" spans="2:8">
      <c r="D816" s="3"/>
    </row>
    <row r="817" spans="4:4">
      <c r="D817" s="3"/>
    </row>
    <row r="818" spans="4:4">
      <c r="D818" s="3"/>
    </row>
    <row r="819" spans="4:4">
      <c r="D819" s="3"/>
    </row>
    <row r="820" spans="4:4">
      <c r="D820" s="3"/>
    </row>
    <row r="821" spans="4:4">
      <c r="D821" s="3"/>
    </row>
    <row r="822" spans="4:4">
      <c r="D822" s="3"/>
    </row>
    <row r="823" spans="4:4">
      <c r="D823" s="3"/>
    </row>
    <row r="824" spans="4:4">
      <c r="D824" s="3"/>
    </row>
    <row r="825" spans="4:4">
      <c r="D825" s="3"/>
    </row>
    <row r="826" spans="4:4">
      <c r="D826" s="3"/>
    </row>
    <row r="827" spans="4:4">
      <c r="D827" s="3"/>
    </row>
    <row r="828" spans="4:4">
      <c r="D828" s="3"/>
    </row>
    <row r="829" spans="4:4">
      <c r="D829" s="3"/>
    </row>
    <row r="830" spans="4:4">
      <c r="D830" s="3"/>
    </row>
    <row r="831" spans="4:4">
      <c r="D831" s="3"/>
    </row>
    <row r="832" spans="4:4">
      <c r="D832" s="3"/>
    </row>
    <row r="833" spans="4:4">
      <c r="D833" s="3"/>
    </row>
    <row r="834" spans="4:4">
      <c r="D834" s="3"/>
    </row>
    <row r="835" spans="4:4">
      <c r="D835" s="3"/>
    </row>
    <row r="836" spans="4:4">
      <c r="D836" s="3"/>
    </row>
    <row r="837" spans="4:4">
      <c r="D837" s="3"/>
    </row>
    <row r="838" spans="4:4">
      <c r="D838" s="3"/>
    </row>
    <row r="839" spans="4:4">
      <c r="D839" s="3"/>
    </row>
    <row r="840" spans="4:4">
      <c r="D840" s="3"/>
    </row>
    <row r="841" spans="4:4">
      <c r="D841" s="3"/>
    </row>
    <row r="842" spans="4:4">
      <c r="D842" s="3"/>
    </row>
    <row r="843" spans="4:4">
      <c r="D843" s="3"/>
    </row>
    <row r="844" spans="4:4">
      <c r="D844" s="3"/>
    </row>
    <row r="845" spans="4:4">
      <c r="D845" s="3"/>
    </row>
    <row r="846" spans="4:4">
      <c r="D846" s="3"/>
    </row>
    <row r="847" spans="4:4">
      <c r="D847" s="3"/>
    </row>
  </sheetData>
  <mergeCells count="287">
    <mergeCell ref="D98:D106"/>
    <mergeCell ref="D93:D97"/>
    <mergeCell ref="D90:D92"/>
    <mergeCell ref="D22:D41"/>
    <mergeCell ref="B42:B50"/>
    <mergeCell ref="D42:D50"/>
    <mergeCell ref="B52:B58"/>
    <mergeCell ref="D52:D58"/>
    <mergeCell ref="B9:B10"/>
    <mergeCell ref="D9:D10"/>
    <mergeCell ref="B11:B21"/>
    <mergeCell ref="D11:D21"/>
    <mergeCell ref="D158:D163"/>
    <mergeCell ref="D139:D142"/>
    <mergeCell ref="D130:D132"/>
    <mergeCell ref="D133:D138"/>
    <mergeCell ref="C122:C157"/>
    <mergeCell ref="D122:D125"/>
    <mergeCell ref="D126:D129"/>
    <mergeCell ref="D107:D109"/>
    <mergeCell ref="D111:D121"/>
    <mergeCell ref="E184:E185"/>
    <mergeCell ref="E187:E191"/>
    <mergeCell ref="E194:E196"/>
    <mergeCell ref="E197:E198"/>
    <mergeCell ref="E199:E201"/>
    <mergeCell ref="E203:E205"/>
    <mergeCell ref="E174:E175"/>
    <mergeCell ref="E176:E177"/>
    <mergeCell ref="E178:E179"/>
    <mergeCell ref="E180:E181"/>
    <mergeCell ref="E182:E183"/>
    <mergeCell ref="E223:E225"/>
    <mergeCell ref="E228:E230"/>
    <mergeCell ref="E231:E232"/>
    <mergeCell ref="E235:E236"/>
    <mergeCell ref="E237:E238"/>
    <mergeCell ref="E242:E244"/>
    <mergeCell ref="E207:E208"/>
    <mergeCell ref="E210:E211"/>
    <mergeCell ref="E212:E214"/>
    <mergeCell ref="E215:E217"/>
    <mergeCell ref="E218:E219"/>
    <mergeCell ref="E220:E221"/>
    <mergeCell ref="D258:D261"/>
    <mergeCell ref="E258:E260"/>
    <mergeCell ref="D262:D266"/>
    <mergeCell ref="E264:E265"/>
    <mergeCell ref="D245:D256"/>
    <mergeCell ref="E245:E248"/>
    <mergeCell ref="E249:E250"/>
    <mergeCell ref="E252:E253"/>
    <mergeCell ref="E255:E256"/>
    <mergeCell ref="E281:E282"/>
    <mergeCell ref="D283:D284"/>
    <mergeCell ref="E283:E284"/>
    <mergeCell ref="E285:E287"/>
    <mergeCell ref="E290:E291"/>
    <mergeCell ref="D267:D280"/>
    <mergeCell ref="E267:E271"/>
    <mergeCell ref="E272:E274"/>
    <mergeCell ref="E275:E276"/>
    <mergeCell ref="E278:E279"/>
    <mergeCell ref="B339:B341"/>
    <mergeCell ref="E342:E343"/>
    <mergeCell ref="E314:E316"/>
    <mergeCell ref="E317:E318"/>
    <mergeCell ref="E320:E323"/>
    <mergeCell ref="E324:E325"/>
    <mergeCell ref="E326:E327"/>
    <mergeCell ref="E328:E330"/>
    <mergeCell ref="E293:E295"/>
    <mergeCell ref="E296:E297"/>
    <mergeCell ref="D298:D304"/>
    <mergeCell ref="E298:E300"/>
    <mergeCell ref="D305:D440"/>
    <mergeCell ref="E305:E306"/>
    <mergeCell ref="E307:E308"/>
    <mergeCell ref="E309:E311"/>
    <mergeCell ref="E344:E345"/>
    <mergeCell ref="E346:E347"/>
    <mergeCell ref="E349:E350"/>
    <mergeCell ref="E351:E352"/>
    <mergeCell ref="E353:E354"/>
    <mergeCell ref="E355:E356"/>
    <mergeCell ref="E331:E332"/>
    <mergeCell ref="E333:E334"/>
    <mergeCell ref="E335:E336"/>
    <mergeCell ref="E338:E340"/>
    <mergeCell ref="E376:E377"/>
    <mergeCell ref="E378:E380"/>
    <mergeCell ref="E383:E384"/>
    <mergeCell ref="E387:E388"/>
    <mergeCell ref="E389:E391"/>
    <mergeCell ref="E392:E394"/>
    <mergeCell ref="E358:E361"/>
    <mergeCell ref="E363:E365"/>
    <mergeCell ref="E366:E367"/>
    <mergeCell ref="E368:E371"/>
    <mergeCell ref="E372:E373"/>
    <mergeCell ref="E374:E375"/>
    <mergeCell ref="E412:E414"/>
    <mergeCell ref="E415:E416"/>
    <mergeCell ref="E417:E420"/>
    <mergeCell ref="E421:E422"/>
    <mergeCell ref="E424:E425"/>
    <mergeCell ref="E426:E427"/>
    <mergeCell ref="E395:E396"/>
    <mergeCell ref="E397:E399"/>
    <mergeCell ref="E400:E401"/>
    <mergeCell ref="E402:E404"/>
    <mergeCell ref="E405:E408"/>
    <mergeCell ref="E409:E411"/>
    <mergeCell ref="E445:E447"/>
    <mergeCell ref="E448:E449"/>
    <mergeCell ref="E450:E451"/>
    <mergeCell ref="E453:E454"/>
    <mergeCell ref="B455:B460"/>
    <mergeCell ref="E456:E457"/>
    <mergeCell ref="E458:E460"/>
    <mergeCell ref="E428:E429"/>
    <mergeCell ref="E430:E431"/>
    <mergeCell ref="E432:E433"/>
    <mergeCell ref="E435:E437"/>
    <mergeCell ref="E438:E439"/>
    <mergeCell ref="E441:E442"/>
    <mergeCell ref="E482:E483"/>
    <mergeCell ref="E484:E486"/>
    <mergeCell ref="E487:E489"/>
    <mergeCell ref="E490:E492"/>
    <mergeCell ref="E493:E494"/>
    <mergeCell ref="E495:E497"/>
    <mergeCell ref="D461:D506"/>
    <mergeCell ref="E461:E462"/>
    <mergeCell ref="E463:E464"/>
    <mergeCell ref="E465:E466"/>
    <mergeCell ref="E468:E469"/>
    <mergeCell ref="E470:E472"/>
    <mergeCell ref="E474:E475"/>
    <mergeCell ref="E476:E478"/>
    <mergeCell ref="E479:E481"/>
    <mergeCell ref="E510:E511"/>
    <mergeCell ref="E513:E514"/>
    <mergeCell ref="D515:D518"/>
    <mergeCell ref="E515:E517"/>
    <mergeCell ref="E498:E499"/>
    <mergeCell ref="E500:E501"/>
    <mergeCell ref="E502:E503"/>
    <mergeCell ref="E504:E506"/>
    <mergeCell ref="C507:C514"/>
    <mergeCell ref="D507:D514"/>
    <mergeCell ref="E507:E508"/>
    <mergeCell ref="D528:D535"/>
    <mergeCell ref="E528:E529"/>
    <mergeCell ref="E530:E532"/>
    <mergeCell ref="E533:E534"/>
    <mergeCell ref="E537:E538"/>
    <mergeCell ref="E539:E541"/>
    <mergeCell ref="E542:E543"/>
    <mergeCell ref="D520:D523"/>
    <mergeCell ref="E520:E521"/>
    <mergeCell ref="E522:E523"/>
    <mergeCell ref="D524:D525"/>
    <mergeCell ref="E524:E525"/>
    <mergeCell ref="D551:D552"/>
    <mergeCell ref="E551:E552"/>
    <mergeCell ref="E557:E558"/>
    <mergeCell ref="E559:E561"/>
    <mergeCell ref="B544:B546"/>
    <mergeCell ref="E544:E545"/>
    <mergeCell ref="B547:B549"/>
    <mergeCell ref="E547:E549"/>
    <mergeCell ref="D548:D549"/>
    <mergeCell ref="E577:E578"/>
    <mergeCell ref="E579:E580"/>
    <mergeCell ref="E581:E582"/>
    <mergeCell ref="E583:E584"/>
    <mergeCell ref="E585:E586"/>
    <mergeCell ref="E591:E592"/>
    <mergeCell ref="E563:E564"/>
    <mergeCell ref="E565:E566"/>
    <mergeCell ref="E567:E568"/>
    <mergeCell ref="E570:E571"/>
    <mergeCell ref="E572:E574"/>
    <mergeCell ref="E575:E576"/>
    <mergeCell ref="D604:D605"/>
    <mergeCell ref="E604:E605"/>
    <mergeCell ref="D606:D607"/>
    <mergeCell ref="E606:E607"/>
    <mergeCell ref="D608:D611"/>
    <mergeCell ref="E608:E611"/>
    <mergeCell ref="E612:E613"/>
    <mergeCell ref="E593:E595"/>
    <mergeCell ref="E596:E597"/>
    <mergeCell ref="D598:D599"/>
    <mergeCell ref="E598:E600"/>
    <mergeCell ref="E601:E603"/>
    <mergeCell ref="E615:E618"/>
    <mergeCell ref="E619:E620"/>
    <mergeCell ref="E621:E622"/>
    <mergeCell ref="B625:B663"/>
    <mergeCell ref="C625:C662"/>
    <mergeCell ref="D625:D641"/>
    <mergeCell ref="E625:E626"/>
    <mergeCell ref="D646:D658"/>
    <mergeCell ref="E646:E647"/>
    <mergeCell ref="E648:E649"/>
    <mergeCell ref="E651:E652"/>
    <mergeCell ref="E653:E654"/>
    <mergeCell ref="E656:E658"/>
    <mergeCell ref="D659:D663"/>
    <mergeCell ref="E659:E661"/>
    <mergeCell ref="E662:E663"/>
    <mergeCell ref="E627:E629"/>
    <mergeCell ref="E630:E632"/>
    <mergeCell ref="E633:E634"/>
    <mergeCell ref="E636:E638"/>
    <mergeCell ref="E642:E644"/>
    <mergeCell ref="E685:E686"/>
    <mergeCell ref="E687:E688"/>
    <mergeCell ref="E691:E694"/>
    <mergeCell ref="E695:E696"/>
    <mergeCell ref="E698:E699"/>
    <mergeCell ref="D701:D704"/>
    <mergeCell ref="E666:E668"/>
    <mergeCell ref="E670:E671"/>
    <mergeCell ref="E673:E675"/>
    <mergeCell ref="E676:E677"/>
    <mergeCell ref="E679:E680"/>
    <mergeCell ref="E682:E683"/>
    <mergeCell ref="B715:B722"/>
    <mergeCell ref="D715:D722"/>
    <mergeCell ref="E715:E717"/>
    <mergeCell ref="E718:E719"/>
    <mergeCell ref="E720:E722"/>
    <mergeCell ref="E702:E704"/>
    <mergeCell ref="B705:B710"/>
    <mergeCell ref="D705:D714"/>
    <mergeCell ref="E705:E707"/>
    <mergeCell ref="E708:E709"/>
    <mergeCell ref="E711:E712"/>
    <mergeCell ref="E713:E714"/>
    <mergeCell ref="E740:E741"/>
    <mergeCell ref="E745:E747"/>
    <mergeCell ref="B748:B750"/>
    <mergeCell ref="D748:D750"/>
    <mergeCell ref="D723:D727"/>
    <mergeCell ref="E723:E724"/>
    <mergeCell ref="E726:E727"/>
    <mergeCell ref="D729:D747"/>
    <mergeCell ref="E729:E730"/>
    <mergeCell ref="E731:E733"/>
    <mergeCell ref="E734:E736"/>
    <mergeCell ref="E738:E739"/>
    <mergeCell ref="B775:B779"/>
    <mergeCell ref="D775:D780"/>
    <mergeCell ref="E775:E776"/>
    <mergeCell ref="E778:E779"/>
    <mergeCell ref="B751:B754"/>
    <mergeCell ref="E751:E752"/>
    <mergeCell ref="E753:E754"/>
    <mergeCell ref="E755:E756"/>
    <mergeCell ref="C757:C807"/>
    <mergeCell ref="E757:E759"/>
    <mergeCell ref="E760:E761"/>
    <mergeCell ref="E762:E763"/>
    <mergeCell ref="E764:E765"/>
    <mergeCell ref="E767:E769"/>
    <mergeCell ref="D781:D784"/>
    <mergeCell ref="E781:E783"/>
    <mergeCell ref="D785:D799"/>
    <mergeCell ref="E785:E787"/>
    <mergeCell ref="E788:E789"/>
    <mergeCell ref="E790:E791"/>
    <mergeCell ref="E792:E794"/>
    <mergeCell ref="E795:E797"/>
    <mergeCell ref="E770:E772"/>
    <mergeCell ref="D809:F809"/>
    <mergeCell ref="E798:E799"/>
    <mergeCell ref="D800:D801"/>
    <mergeCell ref="E800:E801"/>
    <mergeCell ref="D802:D803"/>
    <mergeCell ref="E802:E803"/>
    <mergeCell ref="D804:D805"/>
    <mergeCell ref="E804:E805"/>
    <mergeCell ref="D806:D807"/>
    <mergeCell ref="E806:E80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расчет</vt:lpstr>
      <vt:lpstr>сайт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2020-06-30T05:59:17Z</dcterms:modified>
</cp:coreProperties>
</file>